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Tercer trimestre\Cuadros Excel Impresión (Valores)\"/>
    </mc:Choice>
  </mc:AlternateContent>
  <bookViews>
    <workbookView xWindow="0" yWindow="0" windowWidth="21600" windowHeight="9735" tabRatio="781"/>
  </bookViews>
  <sheets>
    <sheet name="Cuadro 3 RCN" sheetId="20" r:id="rId1"/>
  </sheets>
  <definedNames>
    <definedName name="_xlnm.Print_Area" localSheetId="0">'Cuadro 3 RCN'!$A$1:$Q$112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4" i="20" l="1"/>
  <c r="H104" i="20"/>
  <c r="M103" i="20"/>
  <c r="H103" i="20"/>
  <c r="M102" i="20"/>
  <c r="H102" i="20"/>
  <c r="M101" i="20"/>
  <c r="H101" i="20"/>
  <c r="M100" i="20"/>
  <c r="H100" i="20"/>
  <c r="H99" i="20" s="1"/>
  <c r="P99" i="20"/>
  <c r="O99" i="20"/>
  <c r="N99" i="20"/>
  <c r="M99" i="20"/>
  <c r="L99" i="20"/>
  <c r="K99" i="20"/>
  <c r="J99" i="20"/>
  <c r="I99" i="20"/>
  <c r="I93" i="20" s="1"/>
  <c r="G99" i="20"/>
  <c r="F99" i="20"/>
  <c r="E99" i="20"/>
  <c r="E93" i="20" s="1"/>
  <c r="D99" i="20"/>
  <c r="M98" i="20"/>
  <c r="H98" i="20"/>
  <c r="M97" i="20"/>
  <c r="H97" i="20"/>
  <c r="M96" i="20"/>
  <c r="H96" i="20"/>
  <c r="M95" i="20"/>
  <c r="M94" i="20" s="1"/>
  <c r="M93" i="20" s="1"/>
  <c r="H95" i="20"/>
  <c r="P94" i="20"/>
  <c r="P93" i="20" s="1"/>
  <c r="O94" i="20"/>
  <c r="N94" i="20"/>
  <c r="N93" i="20" s="1"/>
  <c r="L94" i="20"/>
  <c r="L93" i="20" s="1"/>
  <c r="K94" i="20"/>
  <c r="J94" i="20"/>
  <c r="J93" i="20" s="1"/>
  <c r="I94" i="20"/>
  <c r="H94" i="20"/>
  <c r="H93" i="20" s="1"/>
  <c r="G94" i="20"/>
  <c r="F94" i="20"/>
  <c r="F93" i="20" s="1"/>
  <c r="E94" i="20"/>
  <c r="D94" i="20"/>
  <c r="D93" i="20" s="1"/>
  <c r="O93" i="20"/>
  <c r="K93" i="20"/>
  <c r="G93" i="20"/>
  <c r="M92" i="20"/>
  <c r="H92" i="20"/>
  <c r="M91" i="20"/>
  <c r="M90" i="20" s="1"/>
  <c r="H91" i="20"/>
  <c r="P90" i="20"/>
  <c r="O90" i="20"/>
  <c r="N90" i="20"/>
  <c r="L90" i="20"/>
  <c r="K90" i="20"/>
  <c r="J90" i="20"/>
  <c r="I90" i="20"/>
  <c r="H90" i="20"/>
  <c r="G90" i="20"/>
  <c r="F90" i="20"/>
  <c r="E90" i="20"/>
  <c r="D90" i="20"/>
  <c r="M89" i="20"/>
  <c r="H89" i="20"/>
  <c r="M88" i="20"/>
  <c r="H88" i="20"/>
  <c r="M87" i="20"/>
  <c r="H87" i="20"/>
  <c r="H86" i="20" s="1"/>
  <c r="P86" i="20"/>
  <c r="O86" i="20"/>
  <c r="N86" i="20"/>
  <c r="M86" i="20"/>
  <c r="L86" i="20"/>
  <c r="K86" i="20"/>
  <c r="J86" i="20"/>
  <c r="I86" i="20"/>
  <c r="G86" i="20"/>
  <c r="F86" i="20"/>
  <c r="E86" i="20"/>
  <c r="D86" i="20"/>
  <c r="M85" i="20"/>
  <c r="H85" i="20"/>
  <c r="M84" i="20"/>
  <c r="H84" i="20"/>
  <c r="M83" i="20"/>
  <c r="M82" i="20" s="1"/>
  <c r="M81" i="20" s="1"/>
  <c r="M80" i="20" s="1"/>
  <c r="M78" i="20" s="1"/>
  <c r="H83" i="20"/>
  <c r="P82" i="20"/>
  <c r="P81" i="20" s="1"/>
  <c r="P80" i="20" s="1"/>
  <c r="P78" i="20" s="1"/>
  <c r="O82" i="20"/>
  <c r="N82" i="20"/>
  <c r="N81" i="20" s="1"/>
  <c r="N80" i="20" s="1"/>
  <c r="N78" i="20" s="1"/>
  <c r="L82" i="20"/>
  <c r="L81" i="20" s="1"/>
  <c r="K82" i="20"/>
  <c r="J82" i="20"/>
  <c r="J81" i="20" s="1"/>
  <c r="I82" i="20"/>
  <c r="H82" i="20"/>
  <c r="G82" i="20"/>
  <c r="F82" i="20"/>
  <c r="F81" i="20" s="1"/>
  <c r="E82" i="20"/>
  <c r="D82" i="20"/>
  <c r="D81" i="20" s="1"/>
  <c r="O81" i="20"/>
  <c r="O80" i="20" s="1"/>
  <c r="O78" i="20" s="1"/>
  <c r="K81" i="20"/>
  <c r="K80" i="20" s="1"/>
  <c r="K78" i="20" s="1"/>
  <c r="I81" i="20"/>
  <c r="I80" i="20" s="1"/>
  <c r="I78" i="20" s="1"/>
  <c r="G81" i="20"/>
  <c r="G80" i="20" s="1"/>
  <c r="G78" i="20" s="1"/>
  <c r="E81" i="20"/>
  <c r="E80" i="20" s="1"/>
  <c r="E78" i="20" s="1"/>
  <c r="M79" i="20"/>
  <c r="H79" i="20"/>
  <c r="M77" i="20"/>
  <c r="H77" i="20"/>
  <c r="M76" i="20"/>
  <c r="H76" i="20"/>
  <c r="M75" i="20"/>
  <c r="H75" i="20"/>
  <c r="M74" i="20"/>
  <c r="M73" i="20" s="1"/>
  <c r="H74" i="20"/>
  <c r="P73" i="20"/>
  <c r="O73" i="20"/>
  <c r="N73" i="20"/>
  <c r="L73" i="20"/>
  <c r="K73" i="20"/>
  <c r="J73" i="20"/>
  <c r="I73" i="20"/>
  <c r="H73" i="20"/>
  <c r="G73" i="20"/>
  <c r="F73" i="20"/>
  <c r="E73" i="20"/>
  <c r="D73" i="20"/>
  <c r="M72" i="20"/>
  <c r="H72" i="20"/>
  <c r="M71" i="20"/>
  <c r="H71" i="20"/>
  <c r="M70" i="20"/>
  <c r="H70" i="20"/>
  <c r="H69" i="20" s="1"/>
  <c r="H67" i="20" s="1"/>
  <c r="P69" i="20"/>
  <c r="O69" i="20"/>
  <c r="O67" i="20" s="1"/>
  <c r="N69" i="20"/>
  <c r="M69" i="20"/>
  <c r="L69" i="20"/>
  <c r="K69" i="20"/>
  <c r="K67" i="20" s="1"/>
  <c r="J69" i="20"/>
  <c r="I69" i="20"/>
  <c r="I67" i="20" s="1"/>
  <c r="G69" i="20"/>
  <c r="G67" i="20" s="1"/>
  <c r="F69" i="20"/>
  <c r="E69" i="20"/>
  <c r="E67" i="20" s="1"/>
  <c r="D69" i="20"/>
  <c r="M68" i="20"/>
  <c r="M67" i="20" s="1"/>
  <c r="H68" i="20"/>
  <c r="P67" i="20"/>
  <c r="N67" i="20"/>
  <c r="L67" i="20"/>
  <c r="J67" i="20"/>
  <c r="F67" i="20"/>
  <c r="D67" i="20"/>
  <c r="M65" i="20"/>
  <c r="H65" i="20"/>
  <c r="M64" i="20"/>
  <c r="H64" i="20"/>
  <c r="M63" i="20"/>
  <c r="H63" i="20"/>
  <c r="H62" i="20" s="1"/>
  <c r="H60" i="20" s="1"/>
  <c r="H59" i="20" s="1"/>
  <c r="P62" i="20"/>
  <c r="O62" i="20"/>
  <c r="O60" i="20" s="1"/>
  <c r="N62" i="20"/>
  <c r="M62" i="20"/>
  <c r="L62" i="20"/>
  <c r="K62" i="20"/>
  <c r="K60" i="20" s="1"/>
  <c r="J62" i="20"/>
  <c r="I62" i="20"/>
  <c r="I60" i="20" s="1"/>
  <c r="I59" i="20" s="1"/>
  <c r="G62" i="20"/>
  <c r="G60" i="20" s="1"/>
  <c r="F62" i="20"/>
  <c r="E62" i="20"/>
  <c r="E60" i="20" s="1"/>
  <c r="E59" i="20" s="1"/>
  <c r="D62" i="20"/>
  <c r="M61" i="20"/>
  <c r="M60" i="20" s="1"/>
  <c r="M59" i="20" s="1"/>
  <c r="H61" i="20"/>
  <c r="P60" i="20"/>
  <c r="P59" i="20" s="1"/>
  <c r="N60" i="20"/>
  <c r="N59" i="20" s="1"/>
  <c r="L60" i="20"/>
  <c r="L59" i="20" s="1"/>
  <c r="J60" i="20"/>
  <c r="J59" i="20" s="1"/>
  <c r="F60" i="20"/>
  <c r="F59" i="20" s="1"/>
  <c r="D60" i="20"/>
  <c r="D59" i="20" s="1"/>
  <c r="M58" i="20"/>
  <c r="H58" i="20"/>
  <c r="M57" i="20"/>
  <c r="H57" i="20"/>
  <c r="M56" i="20"/>
  <c r="H56" i="20"/>
  <c r="M55" i="20"/>
  <c r="H55" i="20"/>
  <c r="M54" i="20"/>
  <c r="H54" i="20"/>
  <c r="M53" i="20"/>
  <c r="H53" i="20"/>
  <c r="M52" i="20"/>
  <c r="H52" i="20"/>
  <c r="M51" i="20"/>
  <c r="H51" i="20"/>
  <c r="M50" i="20"/>
  <c r="H50" i="20"/>
  <c r="M49" i="20"/>
  <c r="H49" i="20"/>
  <c r="M48" i="20"/>
  <c r="M47" i="20" s="1"/>
  <c r="H48" i="20"/>
  <c r="P47" i="20"/>
  <c r="O47" i="20"/>
  <c r="N47" i="20"/>
  <c r="L47" i="20"/>
  <c r="K47" i="20"/>
  <c r="J47" i="20"/>
  <c r="I47" i="20"/>
  <c r="H47" i="20"/>
  <c r="G47" i="20"/>
  <c r="F47" i="20"/>
  <c r="E47" i="20"/>
  <c r="D47" i="20"/>
  <c r="M46" i="20"/>
  <c r="H46" i="20"/>
  <c r="M45" i="20"/>
  <c r="H45" i="20"/>
  <c r="M44" i="20"/>
  <c r="H44" i="20"/>
  <c r="M43" i="20"/>
  <c r="H43" i="20"/>
  <c r="M42" i="20"/>
  <c r="H42" i="20"/>
  <c r="M41" i="20"/>
  <c r="H41" i="20"/>
  <c r="M40" i="20"/>
  <c r="H40" i="20"/>
  <c r="M39" i="20"/>
  <c r="H39" i="20"/>
  <c r="M38" i="20"/>
  <c r="H38" i="20"/>
  <c r="M37" i="20"/>
  <c r="H37" i="20"/>
  <c r="M36" i="20"/>
  <c r="H36" i="20"/>
  <c r="H35" i="20" s="1"/>
  <c r="H34" i="20" s="1"/>
  <c r="P35" i="20"/>
  <c r="O35" i="20"/>
  <c r="O34" i="20" s="1"/>
  <c r="N35" i="20"/>
  <c r="M35" i="20"/>
  <c r="M34" i="20" s="1"/>
  <c r="L35" i="20"/>
  <c r="K35" i="20"/>
  <c r="K34" i="20" s="1"/>
  <c r="J35" i="20"/>
  <c r="I35" i="20"/>
  <c r="I34" i="20" s="1"/>
  <c r="G35" i="20"/>
  <c r="G34" i="20" s="1"/>
  <c r="F35" i="20"/>
  <c r="E35" i="20"/>
  <c r="E34" i="20" s="1"/>
  <c r="D35" i="20"/>
  <c r="P34" i="20"/>
  <c r="N34" i="20"/>
  <c r="L34" i="20"/>
  <c r="J34" i="20"/>
  <c r="F34" i="20"/>
  <c r="D34" i="20"/>
  <c r="M33" i="20"/>
  <c r="H33" i="20"/>
  <c r="M32" i="20"/>
  <c r="H32" i="20"/>
  <c r="M31" i="20"/>
  <c r="H31" i="20"/>
  <c r="M30" i="20"/>
  <c r="H30" i="20"/>
  <c r="H29" i="20" s="1"/>
  <c r="P29" i="20"/>
  <c r="O29" i="20"/>
  <c r="N29" i="20"/>
  <c r="M29" i="20"/>
  <c r="L29" i="20"/>
  <c r="K29" i="20"/>
  <c r="J29" i="20"/>
  <c r="I29" i="20"/>
  <c r="G29" i="20"/>
  <c r="F29" i="20"/>
  <c r="E29" i="20"/>
  <c r="D29" i="20"/>
  <c r="M28" i="20"/>
  <c r="H28" i="20"/>
  <c r="M27" i="20"/>
  <c r="H27" i="20"/>
  <c r="M26" i="20"/>
  <c r="H26" i="20"/>
  <c r="M25" i="20"/>
  <c r="H25" i="20"/>
  <c r="F80" i="20" l="1"/>
  <c r="F78" i="20" s="1"/>
  <c r="J80" i="20"/>
  <c r="J78" i="20" s="1"/>
  <c r="K59" i="20"/>
  <c r="O59" i="20"/>
  <c r="G59" i="20"/>
  <c r="D80" i="20"/>
  <c r="D78" i="20" s="1"/>
  <c r="H81" i="20"/>
  <c r="H80" i="20" s="1"/>
  <c r="H78" i="20" s="1"/>
  <c r="L80" i="20"/>
  <c r="L78" i="20" s="1"/>
  <c r="C104" i="20"/>
  <c r="C103" i="20"/>
  <c r="C102" i="20"/>
  <c r="C101" i="20"/>
  <c r="C100" i="20"/>
  <c r="C98" i="20"/>
  <c r="C97" i="20"/>
  <c r="C96" i="20"/>
  <c r="C95" i="20"/>
  <c r="C92" i="20"/>
  <c r="C91" i="20"/>
  <c r="C90" i="20" s="1"/>
  <c r="C89" i="20"/>
  <c r="C88" i="20"/>
  <c r="C87" i="20"/>
  <c r="C86" i="20" s="1"/>
  <c r="C85" i="20"/>
  <c r="C84" i="20"/>
  <c r="C83" i="20"/>
  <c r="C79" i="20"/>
  <c r="C77" i="20"/>
  <c r="C76" i="20"/>
  <c r="C75" i="20"/>
  <c r="C74" i="20"/>
  <c r="C73" i="20" s="1"/>
  <c r="C72" i="20"/>
  <c r="C71" i="20"/>
  <c r="C70" i="20"/>
  <c r="C69" i="20" s="1"/>
  <c r="C68" i="20"/>
  <c r="C67" i="20" s="1"/>
  <c r="C65" i="20"/>
  <c r="C64" i="20"/>
  <c r="C62" i="20" s="1"/>
  <c r="C63" i="20"/>
  <c r="C61" i="20"/>
  <c r="C58" i="20"/>
  <c r="C57" i="20"/>
  <c r="C56" i="20"/>
  <c r="C55" i="20"/>
  <c r="C54" i="20"/>
  <c r="C53" i="20"/>
  <c r="C52" i="20"/>
  <c r="C51" i="20"/>
  <c r="C50" i="20"/>
  <c r="C49" i="20"/>
  <c r="C48" i="20"/>
  <c r="C47" i="20" s="1"/>
  <c r="I22" i="20"/>
  <c r="I19" i="20" s="1"/>
  <c r="I16" i="20" s="1"/>
  <c r="C46" i="20"/>
  <c r="C45" i="20"/>
  <c r="C44" i="20"/>
  <c r="C43" i="20"/>
  <c r="C42" i="20"/>
  <c r="C41" i="20"/>
  <c r="C40" i="20"/>
  <c r="C39" i="20"/>
  <c r="C38" i="20"/>
  <c r="C37" i="20"/>
  <c r="C36" i="20"/>
  <c r="C33" i="20"/>
  <c r="C32" i="20"/>
  <c r="C31" i="20"/>
  <c r="C30" i="20"/>
  <c r="O22" i="20"/>
  <c r="L22" i="20"/>
  <c r="K22" i="20"/>
  <c r="G22" i="20"/>
  <c r="D22" i="20"/>
  <c r="C28" i="20"/>
  <c r="C27" i="20"/>
  <c r="M24" i="20"/>
  <c r="C26" i="20"/>
  <c r="H24" i="20"/>
  <c r="C25" i="20"/>
  <c r="P24" i="20"/>
  <c r="P23" i="20" s="1"/>
  <c r="O24" i="20"/>
  <c r="N24" i="20"/>
  <c r="L24" i="20"/>
  <c r="K24" i="20"/>
  <c r="K23" i="20" s="1"/>
  <c r="J24" i="20"/>
  <c r="I24" i="20"/>
  <c r="G24" i="20"/>
  <c r="F24" i="20"/>
  <c r="E24" i="20"/>
  <c r="D24" i="20"/>
  <c r="O23" i="20"/>
  <c r="L23" i="20"/>
  <c r="G23" i="20"/>
  <c r="D23" i="20"/>
  <c r="N22" i="20"/>
  <c r="N19" i="20" s="1"/>
  <c r="N16" i="20" s="1"/>
  <c r="M22" i="20"/>
  <c r="J22" i="20"/>
  <c r="F22" i="20"/>
  <c r="F19" i="20" s="1"/>
  <c r="F16" i="20" s="1"/>
  <c r="E22" i="20"/>
  <c r="E19" i="20" s="1"/>
  <c r="E16" i="20" s="1"/>
  <c r="L21" i="20"/>
  <c r="D21" i="20"/>
  <c r="O19" i="20"/>
  <c r="O16" i="20" s="1"/>
  <c r="L19" i="20"/>
  <c r="L16" i="20" s="1"/>
  <c r="K19" i="20"/>
  <c r="K16" i="20" s="1"/>
  <c r="G19" i="20"/>
  <c r="G16" i="20" s="1"/>
  <c r="D19" i="20"/>
  <c r="D16" i="20" s="1"/>
  <c r="C60" i="20" l="1"/>
  <c r="C59" i="20" s="1"/>
  <c r="K21" i="20"/>
  <c r="C99" i="20"/>
  <c r="C29" i="20"/>
  <c r="C22" i="20" s="1"/>
  <c r="C19" i="20" s="1"/>
  <c r="C16" i="20" s="1"/>
  <c r="C35" i="20"/>
  <c r="C34" i="20" s="1"/>
  <c r="C94" i="20"/>
  <c r="H21" i="20"/>
  <c r="M23" i="20"/>
  <c r="M21" i="20"/>
  <c r="H22" i="20"/>
  <c r="H19" i="20" s="1"/>
  <c r="H16" i="20" s="1"/>
  <c r="H23" i="20"/>
  <c r="K20" i="20"/>
  <c r="K18" i="20"/>
  <c r="D20" i="20"/>
  <c r="D18" i="20"/>
  <c r="L20" i="20"/>
  <c r="L18" i="20"/>
  <c r="C82" i="20"/>
  <c r="C81" i="20" s="1"/>
  <c r="G21" i="20"/>
  <c r="O21" i="20"/>
  <c r="I23" i="20"/>
  <c r="I21" i="20"/>
  <c r="C24" i="20"/>
  <c r="P22" i="20"/>
  <c r="P19" i="20" s="1"/>
  <c r="P16" i="20" s="1"/>
  <c r="F23" i="20"/>
  <c r="F21" i="20"/>
  <c r="P21" i="20"/>
  <c r="J19" i="20"/>
  <c r="J16" i="20" s="1"/>
  <c r="E23" i="20"/>
  <c r="E21" i="20"/>
  <c r="J23" i="20"/>
  <c r="J21" i="20"/>
  <c r="N23" i="20"/>
  <c r="N21" i="20"/>
  <c r="C93" i="20" l="1"/>
  <c r="C80" i="20" s="1"/>
  <c r="C78" i="20" s="1"/>
  <c r="J18" i="20"/>
  <c r="J20" i="20"/>
  <c r="F20" i="20"/>
  <c r="F18" i="20"/>
  <c r="I20" i="20"/>
  <c r="I18" i="20"/>
  <c r="D14" i="20"/>
  <c r="D105" i="20" s="1"/>
  <c r="D15" i="20"/>
  <c r="D17" i="20"/>
  <c r="K14" i="20"/>
  <c r="K105" i="20" s="1"/>
  <c r="K17" i="20"/>
  <c r="K15" i="20"/>
  <c r="M20" i="20"/>
  <c r="M18" i="20"/>
  <c r="P20" i="20"/>
  <c r="P18" i="20"/>
  <c r="N20" i="20"/>
  <c r="N18" i="20"/>
  <c r="E20" i="20"/>
  <c r="E18" i="20"/>
  <c r="O20" i="20"/>
  <c r="O18" i="20"/>
  <c r="L14" i="20"/>
  <c r="L105" i="20" s="1"/>
  <c r="L15" i="20"/>
  <c r="L17" i="20"/>
  <c r="H20" i="20"/>
  <c r="H18" i="20"/>
  <c r="C23" i="20"/>
  <c r="C21" i="20"/>
  <c r="G20" i="20"/>
  <c r="G18" i="20"/>
  <c r="M19" i="20"/>
  <c r="M16" i="20" s="1"/>
  <c r="E17" i="20" l="1"/>
  <c r="E15" i="20"/>
  <c r="E14" i="20"/>
  <c r="E105" i="20" s="1"/>
  <c r="F17" i="20"/>
  <c r="F15" i="20"/>
  <c r="F14" i="20"/>
  <c r="F105" i="20" s="1"/>
  <c r="G14" i="20"/>
  <c r="G105" i="20" s="1"/>
  <c r="G15" i="20"/>
  <c r="G17" i="20"/>
  <c r="H14" i="20"/>
  <c r="H105" i="20" s="1"/>
  <c r="H17" i="20"/>
  <c r="H15" i="20"/>
  <c r="O14" i="20"/>
  <c r="O105" i="20" s="1"/>
  <c r="O17" i="20"/>
  <c r="O15" i="20"/>
  <c r="N17" i="20"/>
  <c r="N15" i="20"/>
  <c r="N14" i="20"/>
  <c r="N105" i="20" s="1"/>
  <c r="M17" i="20"/>
  <c r="M15" i="20"/>
  <c r="M14" i="20"/>
  <c r="M105" i="20" s="1"/>
  <c r="I17" i="20"/>
  <c r="I15" i="20"/>
  <c r="I14" i="20"/>
  <c r="I105" i="20" s="1"/>
  <c r="P14" i="20"/>
  <c r="P105" i="20" s="1"/>
  <c r="P17" i="20"/>
  <c r="P15" i="20"/>
  <c r="C20" i="20"/>
  <c r="C18" i="20"/>
  <c r="J17" i="20"/>
  <c r="J15" i="20"/>
  <c r="J14" i="20"/>
  <c r="J105" i="20" s="1"/>
  <c r="C15" i="20" l="1"/>
  <c r="C14" i="20" s="1"/>
  <c r="C105" i="20" s="1"/>
  <c r="C17" i="20"/>
</calcChain>
</file>

<file path=xl/sharedStrings.xml><?xml version="1.0" encoding="utf-8"?>
<sst xmlns="http://schemas.openxmlformats.org/spreadsheetml/2006/main" count="134" uniqueCount="96">
  <si>
    <t>Cuadro 3. RESUMEN DE LOS COMPONENTES NORMALIZADOS DE LA BALANZA DE PAGOS</t>
  </si>
  <si>
    <t>Resumen de los componentes normalizados</t>
  </si>
  <si>
    <t>(en millones de balboas)</t>
  </si>
  <si>
    <t>Partida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</si>
  <si>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</si>
  <si>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</si>
  <si>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</si>
  <si>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</si>
  <si>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</si>
  <si>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</si>
  <si>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</si>
  <si>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</si>
  <si>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</si>
  <si>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</si>
  <si>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</si>
  <si>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</si>
  <si>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</si>
  <si>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</si>
  <si>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</si>
  <si>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</si>
  <si>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</si>
  <si>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</si>
  <si>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</si>
  <si>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</si>
  <si>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</si>
  <si>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</si>
  <si>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</si>
  <si>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</si>
  <si>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</si>
  <si>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</si>
  <si>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</si>
  <si>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</si>
  <si>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</si>
  <si>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</si>
  <si>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</si>
  <si>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</si>
  <si>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</si>
  <si>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</si>
  <si>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</si>
  <si>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</si>
  <si>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</si>
  <si>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</si>
  <si>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</si>
  <si>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</si>
  <si>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</si>
  <si>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</si>
  <si>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</si>
  <si>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</si>
  <si>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</si>
  <si>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</si>
  <si>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</si>
  <si>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</si>
  <si>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</si>
  <si>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</si>
  <si>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</si>
  <si>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</si>
  <si>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</si>
  <si>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</si>
  <si>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</si>
  <si>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</si>
  <si>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</si>
  <si>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</si>
  <si>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</si>
  <si>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</si>
  <si>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</si>
  <si>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</si>
  <si>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</si>
  <si>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</si>
  <si>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</si>
  <si>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</si>
  <si>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</si>
  <si>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</si>
  <si>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</si>
  <si>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</si>
  <si>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</si>
  <si>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</si>
  <si>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</si>
  <si>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</si>
  <si>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</si>
  <si>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</si>
  <si>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</si>
  <si>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</si>
  <si>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</si>
  <si>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</si>
  <si>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</si>
  <si>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</si>
  <si>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</si>
  <si>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</si>
  <si>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 xml:space="preserve">      C.  Renta (neta) (Continuación):</t>
  </si>
  <si>
    <t>Línea núm.</t>
  </si>
  <si>
    <t>2019 (P)</t>
  </si>
  <si>
    <t>2020 (P)</t>
  </si>
  <si>
    <t>2021 (E)</t>
  </si>
  <si>
    <t>Enero a septiembre</t>
  </si>
  <si>
    <t>DE PANAMÁ, SEGÚN PARTIDA: AÑOS 2019-20 Y ENERO A SEPTIEMBRE 2021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</si>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</sst>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4" fontId="1" fillId="4" borderId="6" xfId="0" applyNumberFormat="1" applyFont="1" applyFill="1" applyBorder="1" applyAlignment="1" applyProtection="1">
      <alignment horizontal="right"/>
    </xf>
    <xf numFmtId="164" fontId="2" fillId="4" borderId="6" xfId="0" applyNumberFormat="1" applyFont="1" applyFill="1" applyBorder="1" applyAlignment="1" applyProtection="1">
      <alignment horizontal="right"/>
    </xf>
    <xf numFmtId="0" fontId="1" fillId="2" borderId="6" xfId="0" quotePrefix="1" applyNumberFormat="1" applyFont="1" applyFill="1" applyBorder="1" applyAlignment="1" applyProtection="1">
      <alignment horizontal="left"/>
    </xf>
    <xf numFmtId="164" fontId="4" fillId="4" borderId="6" xfId="0" applyNumberFormat="1" applyFont="1" applyFill="1" applyBorder="1" applyAlignment="1" applyProtection="1">
      <alignment horizontal="right"/>
    </xf>
    <xf numFmtId="0" fontId="1" fillId="2" borderId="9" xfId="0" applyNumberFormat="1" applyFont="1" applyFill="1" applyBorder="1"/>
    <xf numFmtId="0" fontId="1" fillId="2" borderId="14" xfId="0" applyNumberFormat="1" applyFont="1" applyFill="1" applyBorder="1"/>
    <xf numFmtId="0" fontId="1" fillId="2" borderId="7" xfId="0" applyNumberFormat="1" applyFont="1" applyFill="1" applyBorder="1"/>
    <xf numFmtId="0" fontId="1" fillId="2" borderId="2" xfId="0" applyNumberFormat="1" applyFont="1" applyFill="1" applyBorder="1" applyAlignment="1"/>
    <xf numFmtId="0" fontId="1" fillId="2" borderId="0" xfId="0" applyNumberFormat="1" applyFont="1" applyFill="1"/>
    <xf numFmtId="0" fontId="2" fillId="2" borderId="0" xfId="0" applyNumberFormat="1" applyFont="1" applyFill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2" fillId="4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/>
    <xf numFmtId="0" fontId="1" fillId="4" borderId="14" xfId="0" applyNumberFormat="1" applyFont="1" applyFill="1" applyBorder="1" applyAlignment="1" applyProtection="1"/>
    <xf numFmtId="0" fontId="1" fillId="4" borderId="0" xfId="0" applyNumberFormat="1" applyFont="1" applyFill="1" applyBorder="1" applyAlignment="1" applyProtection="1"/>
    <xf numFmtId="0" fontId="1" fillId="2" borderId="6" xfId="0" applyNumberFormat="1" applyFont="1" applyFill="1" applyBorder="1" applyAlignment="1" applyProtection="1">
      <alignment horizontal="left" indent="1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4" borderId="2" xfId="0" applyNumberFormat="1" applyFont="1" applyFill="1" applyBorder="1" applyAlignment="1"/>
    <xf numFmtId="0" fontId="1" fillId="4" borderId="3" xfId="0" applyNumberFormat="1" applyFont="1" applyFill="1" applyBorder="1" applyAlignment="1"/>
    <xf numFmtId="0" fontId="1" fillId="0" borderId="0" xfId="0" applyNumberFormat="1" applyFont="1" applyFill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9" customWidth="1"/>
    <col min="2" max="2" width="60.7109375" style="22" customWidth="1"/>
    <col min="3" max="3" width="10.7109375" style="19" customWidth="1"/>
    <col min="4" max="7" width="8.7109375" style="19" customWidth="1"/>
    <col min="8" max="8" width="12.28515625" style="19" customWidth="1"/>
    <col min="9" max="12" width="11.7109375" style="19" customWidth="1"/>
    <col min="13" max="13" width="12.28515625" style="19" customWidth="1"/>
    <col min="14" max="16" width="11.7109375" style="19" customWidth="1"/>
    <col min="17" max="17" width="6.7109375" style="19" customWidth="1"/>
    <col min="18" max="16384" width="11.42578125" style="19"/>
  </cols>
  <sheetData>
    <row r="1" spans="1:17" ht="12.75" customHeight="1" x14ac:dyDescent="0.2">
      <c r="A1" s="39" t="s">
        <v>12</v>
      </c>
      <c r="B1" s="39"/>
      <c r="C1" s="39"/>
      <c r="D1" s="39"/>
      <c r="E1" s="39"/>
      <c r="F1" s="39"/>
      <c r="G1" s="39"/>
      <c r="H1" s="39" t="s">
        <v>12</v>
      </c>
      <c r="I1" s="39"/>
      <c r="J1" s="39"/>
      <c r="K1" s="39"/>
      <c r="L1" s="39"/>
      <c r="M1" s="39"/>
      <c r="N1" s="39"/>
      <c r="O1" s="39"/>
      <c r="P1" s="39"/>
      <c r="Q1" s="39"/>
    </row>
    <row r="2" spans="1:17" ht="12.75" customHeight="1" x14ac:dyDescent="0.2">
      <c r="A2" s="40" t="s">
        <v>13</v>
      </c>
      <c r="B2" s="40"/>
      <c r="C2" s="40"/>
      <c r="D2" s="40"/>
      <c r="E2" s="40"/>
      <c r="F2" s="40"/>
      <c r="G2" s="40"/>
      <c r="H2" s="40" t="s">
        <v>13</v>
      </c>
      <c r="I2" s="40"/>
      <c r="J2" s="40"/>
      <c r="K2" s="40"/>
      <c r="L2" s="40"/>
      <c r="M2" s="40"/>
      <c r="N2" s="40"/>
      <c r="O2" s="40"/>
      <c r="P2" s="40"/>
      <c r="Q2" s="40"/>
    </row>
    <row r="3" spans="1:17" ht="12.75" customHeight="1" x14ac:dyDescent="0.2">
      <c r="A3" s="39" t="s">
        <v>14</v>
      </c>
      <c r="B3" s="39"/>
      <c r="C3" s="39"/>
      <c r="D3" s="39"/>
      <c r="E3" s="39"/>
      <c r="F3" s="39"/>
      <c r="G3" s="39"/>
      <c r="H3" s="39" t="s">
        <v>14</v>
      </c>
      <c r="I3" s="39"/>
      <c r="J3" s="39"/>
      <c r="K3" s="39"/>
      <c r="L3" s="39"/>
      <c r="M3" s="39"/>
      <c r="N3" s="39"/>
      <c r="O3" s="39"/>
      <c r="P3" s="39"/>
      <c r="Q3" s="39"/>
    </row>
    <row r="4" spans="1:17" ht="6" customHeight="1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s="20" customFormat="1" ht="12.75" customHeight="1" x14ac:dyDescent="0.2">
      <c r="A5" s="33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4" t="s">
        <v>0</v>
      </c>
    </row>
    <row r="6" spans="1:17" s="20" customFormat="1" ht="12.75" customHeight="1" x14ac:dyDescent="0.2">
      <c r="A6" s="33" t="s">
        <v>94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4" t="s">
        <v>94</v>
      </c>
    </row>
    <row r="7" spans="1:17" ht="6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ht="14.1" customHeight="1" x14ac:dyDescent="0.2">
      <c r="A8" s="41" t="s">
        <v>89</v>
      </c>
      <c r="B8" s="1"/>
      <c r="C8" s="44" t="s">
        <v>1</v>
      </c>
      <c r="D8" s="45"/>
      <c r="E8" s="45"/>
      <c r="F8" s="45"/>
      <c r="G8" s="46"/>
      <c r="H8" s="47" t="s">
        <v>1</v>
      </c>
      <c r="I8" s="48"/>
      <c r="J8" s="48"/>
      <c r="K8" s="48"/>
      <c r="L8" s="48"/>
      <c r="M8" s="48"/>
      <c r="N8" s="48"/>
      <c r="O8" s="48"/>
      <c r="P8" s="49"/>
      <c r="Q8" s="50" t="s">
        <v>89</v>
      </c>
    </row>
    <row r="9" spans="1:17" ht="14.1" customHeight="1" x14ac:dyDescent="0.2">
      <c r="A9" s="42"/>
      <c r="B9" s="2"/>
      <c r="C9" s="53" t="s">
        <v>2</v>
      </c>
      <c r="D9" s="54"/>
      <c r="E9" s="54"/>
      <c r="F9" s="54"/>
      <c r="G9" s="55"/>
      <c r="H9" s="56" t="s">
        <v>2</v>
      </c>
      <c r="I9" s="57"/>
      <c r="J9" s="57"/>
      <c r="K9" s="57"/>
      <c r="L9" s="57"/>
      <c r="M9" s="57"/>
      <c r="N9" s="57"/>
      <c r="O9" s="57"/>
      <c r="P9" s="58"/>
      <c r="Q9" s="51"/>
    </row>
    <row r="10" spans="1:17" ht="14.1" customHeight="1" x14ac:dyDescent="0.2">
      <c r="A10" s="42"/>
      <c r="B10" s="3" t="s">
        <v>3</v>
      </c>
      <c r="C10" s="56" t="s">
        <v>90</v>
      </c>
      <c r="D10" s="57"/>
      <c r="E10" s="57"/>
      <c r="F10" s="57"/>
      <c r="G10" s="58"/>
      <c r="H10" s="59" t="s">
        <v>91</v>
      </c>
      <c r="I10" s="60"/>
      <c r="J10" s="60"/>
      <c r="K10" s="60"/>
      <c r="L10" s="61"/>
      <c r="M10" s="59" t="s">
        <v>92</v>
      </c>
      <c r="N10" s="60"/>
      <c r="O10" s="60"/>
      <c r="P10" s="61"/>
      <c r="Q10" s="51"/>
    </row>
    <row r="11" spans="1:17" ht="14.1" customHeight="1" x14ac:dyDescent="0.2">
      <c r="A11" s="42"/>
      <c r="B11" s="2"/>
      <c r="C11" s="62" t="s">
        <v>4</v>
      </c>
      <c r="D11" s="63" t="s">
        <v>5</v>
      </c>
      <c r="E11" s="64"/>
      <c r="F11" s="64"/>
      <c r="G11" s="65"/>
      <c r="H11" s="62" t="s">
        <v>4</v>
      </c>
      <c r="I11" s="56" t="s">
        <v>5</v>
      </c>
      <c r="J11" s="57"/>
      <c r="K11" s="57"/>
      <c r="L11" s="58"/>
      <c r="M11" s="66" t="s">
        <v>93</v>
      </c>
      <c r="N11" s="68" t="s">
        <v>5</v>
      </c>
      <c r="O11" s="69"/>
      <c r="P11" s="70"/>
      <c r="Q11" s="51"/>
    </row>
    <row r="12" spans="1:17" ht="14.1" customHeight="1" x14ac:dyDescent="0.2">
      <c r="A12" s="43"/>
      <c r="B12" s="4"/>
      <c r="C12" s="53"/>
      <c r="D12" s="5" t="s">
        <v>6</v>
      </c>
      <c r="E12" s="5" t="s">
        <v>7</v>
      </c>
      <c r="F12" s="5" t="s">
        <v>8</v>
      </c>
      <c r="G12" s="5" t="s">
        <v>9</v>
      </c>
      <c r="H12" s="53"/>
      <c r="I12" s="5" t="s">
        <v>6</v>
      </c>
      <c r="J12" s="5" t="s">
        <v>7</v>
      </c>
      <c r="K12" s="5" t="s">
        <v>8</v>
      </c>
      <c r="L12" s="5" t="s">
        <v>9</v>
      </c>
      <c r="M12" s="67"/>
      <c r="N12" s="31" t="s">
        <v>6</v>
      </c>
      <c r="O12" s="31" t="s">
        <v>7</v>
      </c>
      <c r="P12" s="5" t="s">
        <v>8</v>
      </c>
      <c r="Q12" s="52"/>
    </row>
    <row r="13" spans="1:17" ht="6" customHeight="1" x14ac:dyDescent="0.2">
      <c r="A13" s="6"/>
      <c r="B13" s="18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36"/>
      <c r="Q13" s="7"/>
    </row>
    <row r="14" spans="1:17" ht="15.95" customHeight="1" x14ac:dyDescent="0.2">
      <c r="A14" s="8">
        <v>1</v>
      </c>
      <c r="B14" s="10" t="s">
        <v>17</v>
      </c>
      <c r="C14" s="12">
        <f>C15+C16</f>
        <v>-3329.3134196699975</v>
      </c>
      <c r="D14" s="12">
        <f t="shared" ref="D14:G14" si="0">D18+D19+D73</f>
        <v>-1030.2848955000011</v>
      </c>
      <c r="E14" s="12">
        <f t="shared" si="0"/>
        <v>-1566.2016745399994</v>
      </c>
      <c r="F14" s="12">
        <f t="shared" si="0"/>
        <v>-573.97185721999813</v>
      </c>
      <c r="G14" s="12">
        <f t="shared" si="0"/>
        <v>-158.85499240999877</v>
      </c>
      <c r="H14" s="12">
        <f>H18+H19+H73</f>
        <v>1201.7696678199995</v>
      </c>
      <c r="I14" s="12">
        <f t="shared" ref="I14:P14" si="1">I18+I19+I73</f>
        <v>287.11846473999913</v>
      </c>
      <c r="J14" s="12">
        <f t="shared" si="1"/>
        <v>184.23933613999898</v>
      </c>
      <c r="K14" s="12">
        <f t="shared" si="1"/>
        <v>115.39613801999974</v>
      </c>
      <c r="L14" s="12">
        <f t="shared" si="1"/>
        <v>615.01572892000092</v>
      </c>
      <c r="M14" s="12">
        <f t="shared" si="1"/>
        <v>-956.5053042200002</v>
      </c>
      <c r="N14" s="12">
        <f t="shared" si="1"/>
        <v>-251.73004334999965</v>
      </c>
      <c r="O14" s="12">
        <f t="shared" si="1"/>
        <v>-251.32094834000065</v>
      </c>
      <c r="P14" s="12">
        <f t="shared" si="1"/>
        <v>-453.45431252999998</v>
      </c>
      <c r="Q14" s="9">
        <v>1</v>
      </c>
    </row>
    <row r="15" spans="1:17" ht="14.1" customHeight="1" x14ac:dyDescent="0.2">
      <c r="A15" s="8">
        <v>2</v>
      </c>
      <c r="B15" s="30" t="s">
        <v>18</v>
      </c>
      <c r="C15" s="11">
        <f t="shared" ref="C15:P16" si="2">C18+C74</f>
        <v>31250.623990079999</v>
      </c>
      <c r="D15" s="11">
        <f t="shared" si="2"/>
        <v>7726.1254850599998</v>
      </c>
      <c r="E15" s="11">
        <f t="shared" si="2"/>
        <v>7671.1126624200006</v>
      </c>
      <c r="F15" s="11">
        <f t="shared" si="2"/>
        <v>7986.0934373600003</v>
      </c>
      <c r="G15" s="11">
        <f t="shared" si="2"/>
        <v>7867.2924052400012</v>
      </c>
      <c r="H15" s="11">
        <f t="shared" si="2"/>
        <v>21985.89719001</v>
      </c>
      <c r="I15" s="11">
        <f t="shared" si="2"/>
        <v>6872.8152982299989</v>
      </c>
      <c r="J15" s="11">
        <f t="shared" si="2"/>
        <v>4078.1755890899994</v>
      </c>
      <c r="K15" s="11">
        <f t="shared" si="2"/>
        <v>5196.8878040999989</v>
      </c>
      <c r="L15" s="11">
        <f t="shared" si="2"/>
        <v>5838.0184985900005</v>
      </c>
      <c r="M15" s="11">
        <f t="shared" si="2"/>
        <v>20730.777602560003</v>
      </c>
      <c r="N15" s="11">
        <f t="shared" si="2"/>
        <v>6447.0589722699997</v>
      </c>
      <c r="O15" s="11">
        <f t="shared" si="2"/>
        <v>6733.4606614999993</v>
      </c>
      <c r="P15" s="11">
        <f t="shared" si="2"/>
        <v>7550.2579687900006</v>
      </c>
      <c r="Q15" s="9">
        <v>2</v>
      </c>
    </row>
    <row r="16" spans="1:17" ht="14.1" customHeight="1" x14ac:dyDescent="0.2">
      <c r="A16" s="8">
        <v>3</v>
      </c>
      <c r="B16" s="30" t="s">
        <v>19</v>
      </c>
      <c r="C16" s="11">
        <f t="shared" si="2"/>
        <v>-34579.937409749997</v>
      </c>
      <c r="D16" s="11">
        <f t="shared" si="2"/>
        <v>-8756.4103805600007</v>
      </c>
      <c r="E16" s="11">
        <f t="shared" si="2"/>
        <v>-9237.3143369600002</v>
      </c>
      <c r="F16" s="11">
        <f t="shared" si="2"/>
        <v>-8560.0652945799975</v>
      </c>
      <c r="G16" s="11">
        <f t="shared" si="2"/>
        <v>-8026.1473976499992</v>
      </c>
      <c r="H16" s="11">
        <f t="shared" si="2"/>
        <v>-20784.12752219</v>
      </c>
      <c r="I16" s="11">
        <f t="shared" si="2"/>
        <v>-6585.6968334899993</v>
      </c>
      <c r="J16" s="11">
        <f t="shared" si="2"/>
        <v>-3893.9362529500004</v>
      </c>
      <c r="K16" s="11">
        <f t="shared" si="2"/>
        <v>-5081.491666079999</v>
      </c>
      <c r="L16" s="11">
        <f t="shared" si="2"/>
        <v>-5223.002769669999</v>
      </c>
      <c r="M16" s="11">
        <f t="shared" si="2"/>
        <v>-21687.282906780001</v>
      </c>
      <c r="N16" s="11">
        <f t="shared" si="2"/>
        <v>-6698.7890156199992</v>
      </c>
      <c r="O16" s="11">
        <f t="shared" si="2"/>
        <v>-6984.7816098399999</v>
      </c>
      <c r="P16" s="11">
        <f t="shared" si="2"/>
        <v>-8003.7122813200003</v>
      </c>
      <c r="Q16" s="9">
        <v>3</v>
      </c>
    </row>
    <row r="17" spans="1:17" ht="15" customHeight="1" x14ac:dyDescent="0.2">
      <c r="A17" s="8">
        <v>4</v>
      </c>
      <c r="B17" s="10" t="s">
        <v>20</v>
      </c>
      <c r="C17" s="12">
        <f>C18+C19</f>
        <v>-3297.9802136699982</v>
      </c>
      <c r="D17" s="12">
        <f t="shared" ref="D17:P17" si="3">D18+D19</f>
        <v>-1012.1114065000011</v>
      </c>
      <c r="E17" s="12">
        <f t="shared" si="3"/>
        <v>-1553.9486755399994</v>
      </c>
      <c r="F17" s="12">
        <f t="shared" si="3"/>
        <v>-573.37880021999808</v>
      </c>
      <c r="G17" s="12">
        <f t="shared" si="3"/>
        <v>-158.54133140999875</v>
      </c>
      <c r="H17" s="12">
        <f t="shared" si="3"/>
        <v>1070.2530804199996</v>
      </c>
      <c r="I17" s="12">
        <f t="shared" si="3"/>
        <v>263.0664642999991</v>
      </c>
      <c r="J17" s="12">
        <f t="shared" si="3"/>
        <v>139.05681310999898</v>
      </c>
      <c r="K17" s="12">
        <f t="shared" si="3"/>
        <v>84.077481139999691</v>
      </c>
      <c r="L17" s="12">
        <f t="shared" si="3"/>
        <v>584.05232187000092</v>
      </c>
      <c r="M17" s="12">
        <f t="shared" si="3"/>
        <v>-1159.4985568800003</v>
      </c>
      <c r="N17" s="12">
        <f t="shared" si="3"/>
        <v>-300.74337700999968</v>
      </c>
      <c r="O17" s="12">
        <f t="shared" si="3"/>
        <v>-332.10512572000061</v>
      </c>
      <c r="P17" s="12">
        <f t="shared" si="3"/>
        <v>-526.65005414999996</v>
      </c>
      <c r="Q17" s="9">
        <v>4</v>
      </c>
    </row>
    <row r="18" spans="1:17" ht="14.1" customHeight="1" x14ac:dyDescent="0.2">
      <c r="A18" s="8">
        <v>5</v>
      </c>
      <c r="B18" s="30" t="s">
        <v>21</v>
      </c>
      <c r="C18" s="11">
        <f>C21+C60</f>
        <v>30274.970283079998</v>
      </c>
      <c r="D18" s="11">
        <f t="shared" ref="D18:P18" si="4">D21+D60</f>
        <v>7493.7043750599996</v>
      </c>
      <c r="E18" s="11">
        <f t="shared" si="4"/>
        <v>7430.5392484200001</v>
      </c>
      <c r="F18" s="11">
        <f t="shared" si="4"/>
        <v>7732.98920636</v>
      </c>
      <c r="G18" s="11">
        <f t="shared" si="4"/>
        <v>7617.7374532400008</v>
      </c>
      <c r="H18" s="11">
        <f t="shared" si="4"/>
        <v>21236.854749819999</v>
      </c>
      <c r="I18" s="11">
        <f t="shared" si="4"/>
        <v>6655.2596876199987</v>
      </c>
      <c r="J18" s="11">
        <f t="shared" si="4"/>
        <v>3921.8943540399996</v>
      </c>
      <c r="K18" s="11">
        <f t="shared" si="4"/>
        <v>5024.0368738499992</v>
      </c>
      <c r="L18" s="11">
        <f t="shared" si="4"/>
        <v>5635.6638343100003</v>
      </c>
      <c r="M18" s="11">
        <f t="shared" si="4"/>
        <v>19980.331943780002</v>
      </c>
      <c r="N18" s="11">
        <f t="shared" si="4"/>
        <v>6228.5905555899999</v>
      </c>
      <c r="O18" s="11">
        <f t="shared" si="4"/>
        <v>6458.4686397099995</v>
      </c>
      <c r="P18" s="11">
        <f t="shared" si="4"/>
        <v>7293.2727484800007</v>
      </c>
      <c r="Q18" s="9">
        <v>5</v>
      </c>
    </row>
    <row r="19" spans="1:17" ht="14.1" customHeight="1" x14ac:dyDescent="0.2">
      <c r="A19" s="8">
        <v>6</v>
      </c>
      <c r="B19" s="30" t="s">
        <v>22</v>
      </c>
      <c r="C19" s="11">
        <f>C22+C67</f>
        <v>-33572.950496749996</v>
      </c>
      <c r="D19" s="11">
        <f t="shared" ref="D19:P19" si="5">D22+D67</f>
        <v>-8505.8157815600007</v>
      </c>
      <c r="E19" s="11">
        <f t="shared" si="5"/>
        <v>-8984.4879239599995</v>
      </c>
      <c r="F19" s="11">
        <f t="shared" si="5"/>
        <v>-8306.3680065799981</v>
      </c>
      <c r="G19" s="11">
        <f t="shared" si="5"/>
        <v>-7776.2787846499996</v>
      </c>
      <c r="H19" s="11">
        <f t="shared" si="5"/>
        <v>-20166.601669399999</v>
      </c>
      <c r="I19" s="11">
        <f t="shared" si="5"/>
        <v>-6392.1932233199996</v>
      </c>
      <c r="J19" s="11">
        <f t="shared" si="5"/>
        <v>-3782.8375409300006</v>
      </c>
      <c r="K19" s="11">
        <f t="shared" si="5"/>
        <v>-4939.9593927099995</v>
      </c>
      <c r="L19" s="11">
        <f t="shared" si="5"/>
        <v>-5051.6115124399994</v>
      </c>
      <c r="M19" s="11">
        <f t="shared" si="5"/>
        <v>-21139.830500660002</v>
      </c>
      <c r="N19" s="11">
        <f t="shared" si="5"/>
        <v>-6529.3339325999996</v>
      </c>
      <c r="O19" s="11">
        <f t="shared" si="5"/>
        <v>-6790.5737654300001</v>
      </c>
      <c r="P19" s="11">
        <f t="shared" si="5"/>
        <v>-7819.9228026300007</v>
      </c>
      <c r="Q19" s="9">
        <v>6</v>
      </c>
    </row>
    <row r="20" spans="1:17" ht="15" customHeight="1" x14ac:dyDescent="0.2">
      <c r="A20" s="8">
        <v>7</v>
      </c>
      <c r="B20" s="10" t="s">
        <v>23</v>
      </c>
      <c r="C20" s="12">
        <f>C21+C22</f>
        <v>332.00683436000327</v>
      </c>
      <c r="D20" s="12">
        <f t="shared" ref="D20:P20" si="6">D21+D22</f>
        <v>-163.7549628300003</v>
      </c>
      <c r="E20" s="12">
        <f t="shared" si="6"/>
        <v>-382.14569439999923</v>
      </c>
      <c r="F20" s="12">
        <f t="shared" si="6"/>
        <v>220.01115227000173</v>
      </c>
      <c r="G20" s="12">
        <f t="shared" si="6"/>
        <v>657.89633932000106</v>
      </c>
      <c r="H20" s="12">
        <f t="shared" si="6"/>
        <v>2299.7340518500023</v>
      </c>
      <c r="I20" s="12">
        <f t="shared" si="6"/>
        <v>1039.9998268999998</v>
      </c>
      <c r="J20" s="12">
        <f t="shared" si="6"/>
        <v>-68.766108610001083</v>
      </c>
      <c r="K20" s="12">
        <f t="shared" si="6"/>
        <v>609.68718969999964</v>
      </c>
      <c r="L20" s="12">
        <f t="shared" si="6"/>
        <v>718.81314386000122</v>
      </c>
      <c r="M20" s="12">
        <f t="shared" si="6"/>
        <v>1951.7074065499983</v>
      </c>
      <c r="N20" s="12">
        <f t="shared" si="6"/>
        <v>745.46831443000065</v>
      </c>
      <c r="O20" s="12">
        <f t="shared" si="6"/>
        <v>550.27891033000014</v>
      </c>
      <c r="P20" s="12">
        <f t="shared" si="6"/>
        <v>655.96018179000021</v>
      </c>
      <c r="Q20" s="9">
        <v>7</v>
      </c>
    </row>
    <row r="21" spans="1:17" ht="14.1" customHeight="1" x14ac:dyDescent="0.2">
      <c r="A21" s="8">
        <v>8</v>
      </c>
      <c r="B21" s="30" t="s">
        <v>24</v>
      </c>
      <c r="C21" s="11">
        <f>C24+C35</f>
        <v>27920.155504599999</v>
      </c>
      <c r="D21" s="11">
        <f t="shared" ref="D21:P21" si="7">D24+D35</f>
        <v>6779.5754889199998</v>
      </c>
      <c r="E21" s="11">
        <f t="shared" si="7"/>
        <v>6899.6755536600003</v>
      </c>
      <c r="F21" s="11">
        <f t="shared" si="7"/>
        <v>7095.4905875800005</v>
      </c>
      <c r="G21" s="11">
        <f t="shared" si="7"/>
        <v>7145.4138744400007</v>
      </c>
      <c r="H21" s="11">
        <f t="shared" si="7"/>
        <v>19628.432848910001</v>
      </c>
      <c r="I21" s="11">
        <f t="shared" si="7"/>
        <v>6161.3932680499993</v>
      </c>
      <c r="J21" s="11">
        <f t="shared" si="7"/>
        <v>3485.7053780199994</v>
      </c>
      <c r="K21" s="11">
        <f t="shared" si="7"/>
        <v>4677.3813185399995</v>
      </c>
      <c r="L21" s="11">
        <f t="shared" si="7"/>
        <v>5303.9528843000007</v>
      </c>
      <c r="M21" s="11">
        <f t="shared" si="7"/>
        <v>19092.42733731</v>
      </c>
      <c r="N21" s="11">
        <f t="shared" si="7"/>
        <v>5882.1508954000001</v>
      </c>
      <c r="O21" s="11">
        <f t="shared" si="7"/>
        <v>6177.75387065</v>
      </c>
      <c r="P21" s="11">
        <f t="shared" si="7"/>
        <v>7032.5225712600004</v>
      </c>
      <c r="Q21" s="9">
        <v>8</v>
      </c>
    </row>
    <row r="22" spans="1:17" ht="14.1" customHeight="1" x14ac:dyDescent="0.2">
      <c r="A22" s="8">
        <v>9</v>
      </c>
      <c r="B22" s="30" t="s">
        <v>25</v>
      </c>
      <c r="C22" s="11">
        <f>C29+C47</f>
        <v>-27588.148670239996</v>
      </c>
      <c r="D22" s="11">
        <f t="shared" ref="D22:P22" si="8">D29+D47</f>
        <v>-6943.3304517500001</v>
      </c>
      <c r="E22" s="11">
        <f t="shared" si="8"/>
        <v>-7281.8212480599996</v>
      </c>
      <c r="F22" s="11">
        <f t="shared" si="8"/>
        <v>-6875.4794353099987</v>
      </c>
      <c r="G22" s="11">
        <f t="shared" si="8"/>
        <v>-6487.5175351199996</v>
      </c>
      <c r="H22" s="11">
        <f t="shared" si="8"/>
        <v>-17328.698797059998</v>
      </c>
      <c r="I22" s="11">
        <f t="shared" si="8"/>
        <v>-5121.3934411499995</v>
      </c>
      <c r="J22" s="11">
        <f t="shared" si="8"/>
        <v>-3554.4714866300005</v>
      </c>
      <c r="K22" s="11">
        <f t="shared" si="8"/>
        <v>-4067.6941288399998</v>
      </c>
      <c r="L22" s="11">
        <f t="shared" si="8"/>
        <v>-4585.1397404399995</v>
      </c>
      <c r="M22" s="11">
        <f t="shared" si="8"/>
        <v>-17140.719930760002</v>
      </c>
      <c r="N22" s="11">
        <f t="shared" si="8"/>
        <v>-5136.6825809699994</v>
      </c>
      <c r="O22" s="11">
        <f t="shared" si="8"/>
        <v>-5627.4749603199998</v>
      </c>
      <c r="P22" s="11">
        <f t="shared" si="8"/>
        <v>-6376.5623894700002</v>
      </c>
      <c r="Q22" s="9">
        <v>9</v>
      </c>
    </row>
    <row r="23" spans="1:17" ht="15" customHeight="1" x14ac:dyDescent="0.2">
      <c r="A23" s="8">
        <v>10</v>
      </c>
      <c r="B23" s="10" t="s">
        <v>26</v>
      </c>
      <c r="C23" s="12">
        <f>C24+C29</f>
        <v>-9046.6109009999946</v>
      </c>
      <c r="D23" s="12">
        <f t="shared" ref="D23:G23" si="9">D24+D29</f>
        <v>-2588.863656</v>
      </c>
      <c r="E23" s="12">
        <f t="shared" si="9"/>
        <v>-2677.5734129999996</v>
      </c>
      <c r="F23" s="12">
        <f t="shared" si="9"/>
        <v>-2101.9874479999985</v>
      </c>
      <c r="G23" s="12">
        <f t="shared" si="9"/>
        <v>-1678.1863839999996</v>
      </c>
      <c r="H23" s="12">
        <f>H24+H29</f>
        <v>-4107.0851923099981</v>
      </c>
      <c r="I23" s="12">
        <f t="shared" ref="I23:P23" si="10">I24+I29</f>
        <v>-1255.8890807100001</v>
      </c>
      <c r="J23" s="12">
        <f t="shared" si="10"/>
        <v>-1245.7780823900007</v>
      </c>
      <c r="K23" s="12">
        <f t="shared" si="10"/>
        <v>-681.56047221999961</v>
      </c>
      <c r="L23" s="12">
        <f t="shared" si="10"/>
        <v>-923.85755698999947</v>
      </c>
      <c r="M23" s="12">
        <f t="shared" si="10"/>
        <v>-3684.7947104400009</v>
      </c>
      <c r="N23" s="12">
        <f t="shared" si="10"/>
        <v>-861.09729432999939</v>
      </c>
      <c r="O23" s="12">
        <f t="shared" si="10"/>
        <v>-1259.5610586800003</v>
      </c>
      <c r="P23" s="12">
        <f t="shared" si="10"/>
        <v>-1564.1363574299994</v>
      </c>
      <c r="Q23" s="9">
        <v>10</v>
      </c>
    </row>
    <row r="24" spans="1:17" ht="14.1" customHeight="1" x14ac:dyDescent="0.2">
      <c r="A24" s="8">
        <v>11</v>
      </c>
      <c r="B24" s="10" t="s">
        <v>27</v>
      </c>
      <c r="C24" s="12">
        <f>C25+C26+C27+C28</f>
        <v>13212.420975000003</v>
      </c>
      <c r="D24" s="12">
        <f t="shared" ref="D24:G24" si="11">D25+D26+D27+D28</f>
        <v>2951.6763930000002</v>
      </c>
      <c r="E24" s="12">
        <f t="shared" si="11"/>
        <v>3228.2918620000005</v>
      </c>
      <c r="F24" s="12">
        <f t="shared" si="11"/>
        <v>3473.5033400000007</v>
      </c>
      <c r="G24" s="12">
        <f t="shared" si="11"/>
        <v>3558.94938</v>
      </c>
      <c r="H24" s="12">
        <f>H25+H26+H27+H28</f>
        <v>10239.992027150001</v>
      </c>
      <c r="I24" s="12">
        <f t="shared" ref="I24:P24" si="12">I25+I26+I27+I28</f>
        <v>2703.91471572</v>
      </c>
      <c r="J24" s="12">
        <f t="shared" si="12"/>
        <v>1800.8633764199999</v>
      </c>
      <c r="K24" s="12">
        <f t="shared" si="12"/>
        <v>2818.8175546800003</v>
      </c>
      <c r="L24" s="12">
        <f t="shared" si="12"/>
        <v>2916.3963803300003</v>
      </c>
      <c r="M24" s="12">
        <f t="shared" si="12"/>
        <v>10571.331638629999</v>
      </c>
      <c r="N24" s="12">
        <f t="shared" si="12"/>
        <v>3393.7310961200001</v>
      </c>
      <c r="O24" s="12">
        <f t="shared" si="12"/>
        <v>3413.0055189799996</v>
      </c>
      <c r="P24" s="12">
        <f t="shared" si="12"/>
        <v>3764.5950235300006</v>
      </c>
      <c r="Q24" s="9">
        <v>11</v>
      </c>
    </row>
    <row r="25" spans="1:17" ht="12.95" customHeight="1" x14ac:dyDescent="0.2">
      <c r="A25" s="8">
        <v>12</v>
      </c>
      <c r="B25" s="10" t="s">
        <v>28</v>
      </c>
      <c r="C25" s="11">
        <f>D25+E25+F25+G25</f>
        <v>10716.037062000003</v>
      </c>
      <c r="D25" s="11">
        <v>2339.7761310000005</v>
      </c>
      <c r="E25" s="11">
        <v>2610.8270150000003</v>
      </c>
      <c r="F25" s="11">
        <v>2850.9416730000007</v>
      </c>
      <c r="G25" s="11">
        <v>2914.4922430000001</v>
      </c>
      <c r="H25" s="11">
        <f>I25+J25+K25+L25</f>
        <v>9350.1685238000009</v>
      </c>
      <c r="I25" s="11">
        <v>2468.5341858100001</v>
      </c>
      <c r="J25" s="11">
        <v>1666.4622299</v>
      </c>
      <c r="K25" s="11">
        <v>2585.7738070000005</v>
      </c>
      <c r="L25" s="11">
        <v>2629.3983010900001</v>
      </c>
      <c r="M25" s="11">
        <f>N25+O25+P25</f>
        <v>9393.4607317299997</v>
      </c>
      <c r="N25" s="11">
        <v>2984.7104683800003</v>
      </c>
      <c r="O25" s="11">
        <v>3009.3356790499997</v>
      </c>
      <c r="P25" s="11">
        <v>3399.4145843000006</v>
      </c>
      <c r="Q25" s="9">
        <v>12</v>
      </c>
    </row>
    <row r="26" spans="1:17" ht="12.95" customHeight="1" x14ac:dyDescent="0.2">
      <c r="A26" s="8">
        <v>13</v>
      </c>
      <c r="B26" s="10" t="s">
        <v>29</v>
      </c>
      <c r="C26" s="11">
        <f t="shared" ref="C26:C28" si="13">D26+E26+F26+G26</f>
        <v>0</v>
      </c>
      <c r="D26" s="11">
        <v>0</v>
      </c>
      <c r="E26" s="11">
        <v>0</v>
      </c>
      <c r="F26" s="11">
        <v>0</v>
      </c>
      <c r="G26" s="11">
        <v>0</v>
      </c>
      <c r="H26" s="11">
        <f t="shared" ref="H26:H28" si="14">I26+J26+K26+L26</f>
        <v>0</v>
      </c>
      <c r="I26" s="11">
        <v>0</v>
      </c>
      <c r="J26" s="11">
        <v>0</v>
      </c>
      <c r="K26" s="11">
        <v>0</v>
      </c>
      <c r="L26" s="11">
        <v>0</v>
      </c>
      <c r="M26" s="11">
        <f t="shared" ref="M26:M28" si="15">N26+O26+P26</f>
        <v>0</v>
      </c>
      <c r="N26" s="11">
        <v>0</v>
      </c>
      <c r="O26" s="11">
        <v>0</v>
      </c>
      <c r="P26" s="11">
        <v>0</v>
      </c>
      <c r="Q26" s="9">
        <v>13</v>
      </c>
    </row>
    <row r="27" spans="1:17" ht="12.95" customHeight="1" x14ac:dyDescent="0.2">
      <c r="A27" s="8">
        <v>14</v>
      </c>
      <c r="B27" s="10" t="s">
        <v>30</v>
      </c>
      <c r="C27" s="11">
        <f t="shared" si="13"/>
        <v>16.399999999999999</v>
      </c>
      <c r="D27" s="11">
        <v>4.2</v>
      </c>
      <c r="E27" s="11">
        <v>4</v>
      </c>
      <c r="F27" s="11">
        <v>4.0999999999999996</v>
      </c>
      <c r="G27" s="11">
        <v>4.0999999999999996</v>
      </c>
      <c r="H27" s="11">
        <f t="shared" si="14"/>
        <v>14.5</v>
      </c>
      <c r="I27" s="11">
        <v>3.9</v>
      </c>
      <c r="J27" s="11">
        <v>3.1</v>
      </c>
      <c r="K27" s="11">
        <v>3.5</v>
      </c>
      <c r="L27" s="11">
        <v>4</v>
      </c>
      <c r="M27" s="11">
        <f t="shared" si="15"/>
        <v>12.700000000000001</v>
      </c>
      <c r="N27" s="11">
        <v>4.0999999999999996</v>
      </c>
      <c r="O27" s="11">
        <v>4.2</v>
      </c>
      <c r="P27" s="11">
        <v>4.4000000000000004</v>
      </c>
      <c r="Q27" s="9">
        <v>14</v>
      </c>
    </row>
    <row r="28" spans="1:17" ht="12.95" customHeight="1" x14ac:dyDescent="0.2">
      <c r="A28" s="8">
        <v>15</v>
      </c>
      <c r="B28" s="10" t="s">
        <v>31</v>
      </c>
      <c r="C28" s="11">
        <f t="shared" si="13"/>
        <v>2479.983913</v>
      </c>
      <c r="D28" s="11">
        <v>607.70026199999995</v>
      </c>
      <c r="E28" s="11">
        <v>613.46484700000008</v>
      </c>
      <c r="F28" s="11">
        <v>618.46166700000003</v>
      </c>
      <c r="G28" s="11">
        <v>640.35713700000008</v>
      </c>
      <c r="H28" s="11">
        <f t="shared" si="14"/>
        <v>875.32350335000001</v>
      </c>
      <c r="I28" s="11">
        <v>231.48052991</v>
      </c>
      <c r="J28" s="11">
        <v>131.30114652</v>
      </c>
      <c r="K28" s="11">
        <v>229.54374768000002</v>
      </c>
      <c r="L28" s="11">
        <v>282.99807923999998</v>
      </c>
      <c r="M28" s="11">
        <f t="shared" si="15"/>
        <v>1165.1709068999999</v>
      </c>
      <c r="N28" s="11">
        <v>404.92062773999999</v>
      </c>
      <c r="O28" s="11">
        <v>399.46983992999992</v>
      </c>
      <c r="P28" s="11">
        <v>360.78043922999996</v>
      </c>
      <c r="Q28" s="9">
        <v>15</v>
      </c>
    </row>
    <row r="29" spans="1:17" ht="14.1" customHeight="1" x14ac:dyDescent="0.2">
      <c r="A29" s="8">
        <v>16</v>
      </c>
      <c r="B29" s="10" t="s">
        <v>32</v>
      </c>
      <c r="C29" s="12">
        <f>C30+C31+C32+C33</f>
        <v>-22259.031875999997</v>
      </c>
      <c r="D29" s="12">
        <f t="shared" ref="D29:G29" si="16">D30+D31+D32+D33</f>
        <v>-5540.5400490000002</v>
      </c>
      <c r="E29" s="12">
        <f t="shared" si="16"/>
        <v>-5905.8652750000001</v>
      </c>
      <c r="F29" s="12">
        <f t="shared" si="16"/>
        <v>-5575.4907879999992</v>
      </c>
      <c r="G29" s="12">
        <f t="shared" si="16"/>
        <v>-5237.1357639999997</v>
      </c>
      <c r="H29" s="12">
        <f>H30+H31+H32+H33</f>
        <v>-14347.077219459999</v>
      </c>
      <c r="I29" s="12">
        <f t="shared" ref="I29:P29" si="17">I30+I31+I32+I33</f>
        <v>-3959.8037964300001</v>
      </c>
      <c r="J29" s="12">
        <f t="shared" si="17"/>
        <v>-3046.6414588100006</v>
      </c>
      <c r="K29" s="12">
        <f t="shared" si="17"/>
        <v>-3500.3780268999999</v>
      </c>
      <c r="L29" s="12">
        <f t="shared" si="17"/>
        <v>-3840.2539373199997</v>
      </c>
      <c r="M29" s="12">
        <f t="shared" si="17"/>
        <v>-14256.12634907</v>
      </c>
      <c r="N29" s="12">
        <f t="shared" si="17"/>
        <v>-4254.8283904499995</v>
      </c>
      <c r="O29" s="12">
        <f t="shared" si="17"/>
        <v>-4672.5665776599999</v>
      </c>
      <c r="P29" s="12">
        <f t="shared" si="17"/>
        <v>-5328.73138096</v>
      </c>
      <c r="Q29" s="9">
        <v>16</v>
      </c>
    </row>
    <row r="30" spans="1:17" ht="12.95" customHeight="1" x14ac:dyDescent="0.2">
      <c r="A30" s="8">
        <v>17</v>
      </c>
      <c r="B30" s="10" t="s">
        <v>28</v>
      </c>
      <c r="C30" s="11">
        <f>D30+E30+F30+G30</f>
        <v>-19299.982457999999</v>
      </c>
      <c r="D30" s="11">
        <v>-4806.888567</v>
      </c>
      <c r="E30" s="11">
        <v>-5161.4535969999997</v>
      </c>
      <c r="F30" s="11">
        <v>-4834.2416649999996</v>
      </c>
      <c r="G30" s="11">
        <v>-4497.3986290000003</v>
      </c>
      <c r="H30" s="11">
        <f>I30+J30+K30+L30</f>
        <v>-13406.99830933</v>
      </c>
      <c r="I30" s="11">
        <v>-3611.20105289</v>
      </c>
      <c r="J30" s="11">
        <v>-2932.3298082300003</v>
      </c>
      <c r="K30" s="11">
        <v>-3299.0270392100001</v>
      </c>
      <c r="L30" s="11">
        <v>-3564.4404089999998</v>
      </c>
      <c r="M30" s="11">
        <f t="shared" ref="M30:M33" si="18">N30+O30+P30</f>
        <v>-12981.779463729999</v>
      </c>
      <c r="N30" s="11">
        <v>-3865.5498253299997</v>
      </c>
      <c r="O30" s="11">
        <v>-4275.5308384</v>
      </c>
      <c r="P30" s="11">
        <v>-4840.6988000000001</v>
      </c>
      <c r="Q30" s="9">
        <v>17</v>
      </c>
    </row>
    <row r="31" spans="1:17" ht="12.95" customHeight="1" x14ac:dyDescent="0.2">
      <c r="A31" s="8">
        <v>18</v>
      </c>
      <c r="B31" s="10" t="s">
        <v>29</v>
      </c>
      <c r="C31" s="11">
        <f t="shared" ref="C31:C33" si="19">D31+E31+F31+G31</f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ref="H31:H33" si="20">I31+J31+K31+L31</f>
        <v>0</v>
      </c>
      <c r="I31" s="11">
        <v>0</v>
      </c>
      <c r="J31" s="11">
        <v>0</v>
      </c>
      <c r="K31" s="11">
        <v>0</v>
      </c>
      <c r="L31" s="11">
        <v>0</v>
      </c>
      <c r="M31" s="11">
        <f t="shared" si="18"/>
        <v>0</v>
      </c>
      <c r="N31" s="11">
        <v>0</v>
      </c>
      <c r="O31" s="11">
        <v>0</v>
      </c>
      <c r="P31" s="11">
        <v>0</v>
      </c>
      <c r="Q31" s="9">
        <v>18</v>
      </c>
    </row>
    <row r="32" spans="1:17" ht="12.95" customHeight="1" x14ac:dyDescent="0.2">
      <c r="A32" s="8">
        <v>19</v>
      </c>
      <c r="B32" s="10" t="s">
        <v>30</v>
      </c>
      <c r="C32" s="11">
        <f t="shared" si="19"/>
        <v>-6.6277049999999997</v>
      </c>
      <c r="D32" s="11">
        <v>-1.5</v>
      </c>
      <c r="E32" s="11">
        <v>-1.6</v>
      </c>
      <c r="F32" s="11">
        <v>-1.7254419999999999</v>
      </c>
      <c r="G32" s="11">
        <v>-1.8022629999999999</v>
      </c>
      <c r="H32" s="11">
        <f t="shared" si="20"/>
        <v>-4.4919680900000003</v>
      </c>
      <c r="I32" s="11">
        <v>-1.5494698099999999</v>
      </c>
      <c r="J32" s="11">
        <v>-0.43104345999999999</v>
      </c>
      <c r="K32" s="11">
        <v>-0.55078305999999999</v>
      </c>
      <c r="L32" s="11">
        <v>-1.9606717600000001</v>
      </c>
      <c r="M32" s="11">
        <f t="shared" si="18"/>
        <v>-3.5772711799999999</v>
      </c>
      <c r="N32" s="11">
        <v>-1.1206519399999999</v>
      </c>
      <c r="O32" s="11">
        <v>-0.99418808999999997</v>
      </c>
      <c r="P32" s="11">
        <v>-1.46243115</v>
      </c>
      <c r="Q32" s="9">
        <v>19</v>
      </c>
    </row>
    <row r="33" spans="1:17" ht="12.95" customHeight="1" x14ac:dyDescent="0.2">
      <c r="A33" s="8">
        <v>20</v>
      </c>
      <c r="B33" s="10" t="s">
        <v>31</v>
      </c>
      <c r="C33" s="11">
        <f t="shared" si="19"/>
        <v>-2952.4217129999997</v>
      </c>
      <c r="D33" s="11">
        <v>-732.15148199999999</v>
      </c>
      <c r="E33" s="11">
        <v>-742.81167800000003</v>
      </c>
      <c r="F33" s="11">
        <v>-739.52368100000001</v>
      </c>
      <c r="G33" s="11">
        <v>-737.93487199999993</v>
      </c>
      <c r="H33" s="11">
        <f t="shared" si="20"/>
        <v>-935.58694203999994</v>
      </c>
      <c r="I33" s="11">
        <v>-347.05327373</v>
      </c>
      <c r="J33" s="11">
        <v>-113.88060711999999</v>
      </c>
      <c r="K33" s="11">
        <v>-200.80020463000002</v>
      </c>
      <c r="L33" s="11">
        <v>-273.85285655999996</v>
      </c>
      <c r="M33" s="11">
        <f t="shared" si="18"/>
        <v>-1270.7696141599999</v>
      </c>
      <c r="N33" s="11">
        <v>-388.15791317999998</v>
      </c>
      <c r="O33" s="11">
        <v>-396.04155116999993</v>
      </c>
      <c r="P33" s="11">
        <v>-486.57014981000003</v>
      </c>
      <c r="Q33" s="9">
        <v>20</v>
      </c>
    </row>
    <row r="34" spans="1:17" ht="15" customHeight="1" x14ac:dyDescent="0.2">
      <c r="A34" s="8">
        <v>21</v>
      </c>
      <c r="B34" s="10" t="s">
        <v>33</v>
      </c>
      <c r="C34" s="12">
        <f>C35+C47</f>
        <v>9378.6177353599996</v>
      </c>
      <c r="D34" s="12">
        <f t="shared" ref="D34:G34" si="21">D35+D47</f>
        <v>2425.1086931699992</v>
      </c>
      <c r="E34" s="12">
        <f t="shared" si="21"/>
        <v>2295.4277185999999</v>
      </c>
      <c r="F34" s="12">
        <f t="shared" si="21"/>
        <v>2321.9986002700002</v>
      </c>
      <c r="G34" s="12">
        <f t="shared" si="21"/>
        <v>2336.0827233200002</v>
      </c>
      <c r="H34" s="12">
        <f>H35+H47</f>
        <v>6406.8192441599995</v>
      </c>
      <c r="I34" s="12">
        <f t="shared" ref="I34:P34" si="22">I35+I47</f>
        <v>2295.8889076099995</v>
      </c>
      <c r="J34" s="12">
        <f t="shared" si="22"/>
        <v>1177.0119737799996</v>
      </c>
      <c r="K34" s="12">
        <f t="shared" si="22"/>
        <v>1291.2476619199995</v>
      </c>
      <c r="L34" s="12">
        <f t="shared" si="22"/>
        <v>1642.67070085</v>
      </c>
      <c r="M34" s="12">
        <f t="shared" si="22"/>
        <v>5636.5021169900028</v>
      </c>
      <c r="N34" s="12">
        <f t="shared" si="22"/>
        <v>1606.56560876</v>
      </c>
      <c r="O34" s="12">
        <f t="shared" si="22"/>
        <v>1809.8399690099998</v>
      </c>
      <c r="P34" s="12">
        <f t="shared" si="22"/>
        <v>2220.0965392199996</v>
      </c>
      <c r="Q34" s="9">
        <v>21</v>
      </c>
    </row>
    <row r="35" spans="1:17" ht="14.1" customHeight="1" x14ac:dyDescent="0.2">
      <c r="A35" s="8">
        <v>22</v>
      </c>
      <c r="B35" s="10" t="s">
        <v>34</v>
      </c>
      <c r="C35" s="12">
        <f>C36+C37+C38+C39+C40+C41+C42+C43+C44+C45+C46</f>
        <v>14707.734529599998</v>
      </c>
      <c r="D35" s="12">
        <f t="shared" ref="D35:G35" si="23">D36+D37+D38+D39+D40+D41+D42+D43+D44+D45+D46</f>
        <v>3827.8990959199991</v>
      </c>
      <c r="E35" s="12">
        <f t="shared" si="23"/>
        <v>3671.3836916599998</v>
      </c>
      <c r="F35" s="12">
        <f t="shared" si="23"/>
        <v>3621.9872475799998</v>
      </c>
      <c r="G35" s="12">
        <f t="shared" si="23"/>
        <v>3586.4644944400002</v>
      </c>
      <c r="H35" s="12">
        <f>H36+H37+H38+H39+H40+H41+H42+H43+H44+H45+H46</f>
        <v>9388.4408217599994</v>
      </c>
      <c r="I35" s="12">
        <f t="shared" ref="I35:P35" si="24">I36+I37+I38+I39+I40+I41+I42+I43+I44+I45+I46</f>
        <v>3457.4785523299993</v>
      </c>
      <c r="J35" s="12">
        <f t="shared" si="24"/>
        <v>1684.8420015999995</v>
      </c>
      <c r="K35" s="12">
        <f t="shared" si="24"/>
        <v>1858.5637638599994</v>
      </c>
      <c r="L35" s="12">
        <f t="shared" si="24"/>
        <v>2387.55650397</v>
      </c>
      <c r="M35" s="12">
        <f t="shared" si="24"/>
        <v>8521.0956986800029</v>
      </c>
      <c r="N35" s="12">
        <f t="shared" si="24"/>
        <v>2488.41979928</v>
      </c>
      <c r="O35" s="12">
        <f t="shared" si="24"/>
        <v>2764.7483516699999</v>
      </c>
      <c r="P35" s="12">
        <f t="shared" si="24"/>
        <v>3267.9275477299998</v>
      </c>
      <c r="Q35" s="9">
        <v>22</v>
      </c>
    </row>
    <row r="36" spans="1:17" ht="12.95" customHeight="1" x14ac:dyDescent="0.2">
      <c r="A36" s="8">
        <v>23</v>
      </c>
      <c r="B36" s="10" t="s">
        <v>35</v>
      </c>
      <c r="C36" s="11">
        <f t="shared" ref="C36:C58" si="25">D36+E36+F36+G36</f>
        <v>6965.8381580000005</v>
      </c>
      <c r="D36" s="11">
        <v>1695.2378249999999</v>
      </c>
      <c r="E36" s="11">
        <v>1651.0028499999999</v>
      </c>
      <c r="F36" s="11">
        <v>1786.6470570000001</v>
      </c>
      <c r="G36" s="11">
        <v>1832.9504259999999</v>
      </c>
      <c r="H36" s="11">
        <f t="shared" ref="H36:H58" si="26">I36+J36+K36+L36</f>
        <v>5400.8516132499999</v>
      </c>
      <c r="I36" s="11">
        <v>1738.1686631699999</v>
      </c>
      <c r="J36" s="11">
        <v>1073.5632687299999</v>
      </c>
      <c r="K36" s="11">
        <v>1161.0673895499999</v>
      </c>
      <c r="L36" s="11">
        <v>1428.0522917999999</v>
      </c>
      <c r="M36" s="11">
        <f t="shared" ref="M36:M46" si="27">N36+O36+P36</f>
        <v>4504.2592298700001</v>
      </c>
      <c r="N36" s="11">
        <v>1333.0722822600001</v>
      </c>
      <c r="O36" s="11">
        <v>1492.4291699700002</v>
      </c>
      <c r="P36" s="11">
        <v>1678.7577776400003</v>
      </c>
      <c r="Q36" s="9">
        <v>23</v>
      </c>
    </row>
    <row r="37" spans="1:17" ht="12.95" customHeight="1" x14ac:dyDescent="0.2">
      <c r="A37" s="8">
        <v>24</v>
      </c>
      <c r="B37" s="10" t="s">
        <v>36</v>
      </c>
      <c r="C37" s="11">
        <f t="shared" si="25"/>
        <v>4520.2884830000003</v>
      </c>
      <c r="D37" s="11">
        <v>1385.438813</v>
      </c>
      <c r="E37" s="11">
        <v>1232.15246</v>
      </c>
      <c r="F37" s="11">
        <v>979.32097699999997</v>
      </c>
      <c r="G37" s="11">
        <v>923.37623299999996</v>
      </c>
      <c r="H37" s="11">
        <f t="shared" si="26"/>
        <v>1128.8657189999999</v>
      </c>
      <c r="I37" s="11">
        <v>929.54206699999997</v>
      </c>
      <c r="J37" s="11">
        <v>0.1298</v>
      </c>
      <c r="K37" s="11">
        <v>0.31</v>
      </c>
      <c r="L37" s="11">
        <v>198.88385199999999</v>
      </c>
      <c r="M37" s="11">
        <f t="shared" si="27"/>
        <v>1594.3222110000002</v>
      </c>
      <c r="N37" s="11">
        <v>372.66576300000003</v>
      </c>
      <c r="O37" s="11">
        <v>483.272132</v>
      </c>
      <c r="P37" s="11">
        <v>738.38431600000001</v>
      </c>
      <c r="Q37" s="9">
        <v>24</v>
      </c>
    </row>
    <row r="38" spans="1:17" ht="12.95" customHeight="1" x14ac:dyDescent="0.2">
      <c r="A38" s="8">
        <v>25</v>
      </c>
      <c r="B38" s="10" t="s">
        <v>37</v>
      </c>
      <c r="C38" s="11">
        <f t="shared" si="25"/>
        <v>359.85220499999997</v>
      </c>
      <c r="D38" s="11">
        <v>92.643394000000001</v>
      </c>
      <c r="E38" s="11">
        <v>89.619541999999996</v>
      </c>
      <c r="F38" s="11">
        <v>87.144487999999996</v>
      </c>
      <c r="G38" s="11">
        <v>90.444780999999992</v>
      </c>
      <c r="H38" s="11">
        <f t="shared" si="26"/>
        <v>343.71253194999997</v>
      </c>
      <c r="I38" s="11">
        <v>89.223897319999992</v>
      </c>
      <c r="J38" s="11">
        <v>79.211803559999993</v>
      </c>
      <c r="K38" s="11">
        <v>85.037804899999998</v>
      </c>
      <c r="L38" s="11">
        <v>90.239026169999988</v>
      </c>
      <c r="M38" s="11">
        <f t="shared" si="27"/>
        <v>261.01572288</v>
      </c>
      <c r="N38" s="11">
        <v>88.253604469999999</v>
      </c>
      <c r="O38" s="11">
        <v>86.616658330000007</v>
      </c>
      <c r="P38" s="11">
        <v>86.145460079999992</v>
      </c>
      <c r="Q38" s="9">
        <v>25</v>
      </c>
    </row>
    <row r="39" spans="1:17" ht="12.95" customHeight="1" x14ac:dyDescent="0.2">
      <c r="A39" s="8">
        <v>26</v>
      </c>
      <c r="B39" s="10" t="s">
        <v>38</v>
      </c>
      <c r="C39" s="11">
        <f t="shared" si="25"/>
        <v>0</v>
      </c>
      <c r="D39" s="11">
        <v>0</v>
      </c>
      <c r="E39" s="11">
        <v>0</v>
      </c>
      <c r="F39" s="11">
        <v>0</v>
      </c>
      <c r="G39" s="11">
        <v>0</v>
      </c>
      <c r="H39" s="11">
        <f t="shared" si="26"/>
        <v>0</v>
      </c>
      <c r="I39" s="11">
        <v>0</v>
      </c>
      <c r="J39" s="11">
        <v>0</v>
      </c>
      <c r="K39" s="11">
        <v>0</v>
      </c>
      <c r="L39" s="11">
        <v>0</v>
      </c>
      <c r="M39" s="11">
        <f t="shared" si="27"/>
        <v>0</v>
      </c>
      <c r="N39" s="11">
        <v>0</v>
      </c>
      <c r="O39" s="11">
        <v>0</v>
      </c>
      <c r="P39" s="11">
        <v>0</v>
      </c>
      <c r="Q39" s="9">
        <v>26</v>
      </c>
    </row>
    <row r="40" spans="1:17" ht="12.95" customHeight="1" x14ac:dyDescent="0.2">
      <c r="A40" s="8">
        <v>27</v>
      </c>
      <c r="B40" s="10" t="s">
        <v>39</v>
      </c>
      <c r="C40" s="11">
        <f t="shared" si="25"/>
        <v>264.94589999999999</v>
      </c>
      <c r="D40" s="11">
        <v>61.070821000000002</v>
      </c>
      <c r="E40" s="11">
        <v>58.628199999999993</v>
      </c>
      <c r="F40" s="11">
        <v>68.562061</v>
      </c>
      <c r="G40" s="11">
        <v>76.684818000000007</v>
      </c>
      <c r="H40" s="11">
        <f t="shared" si="26"/>
        <v>205.36784951999999</v>
      </c>
      <c r="I40" s="11">
        <v>51.760476400000002</v>
      </c>
      <c r="J40" s="11">
        <v>47.619638279999997</v>
      </c>
      <c r="K40" s="11">
        <v>50.49468031</v>
      </c>
      <c r="L40" s="11">
        <v>55.493054530000002</v>
      </c>
      <c r="M40" s="11">
        <f t="shared" si="27"/>
        <v>153.50235552999999</v>
      </c>
      <c r="N40" s="11">
        <v>44.142018119999996</v>
      </c>
      <c r="O40" s="11">
        <v>60.033431559999997</v>
      </c>
      <c r="P40" s="11">
        <v>49.326905849999996</v>
      </c>
      <c r="Q40" s="9">
        <v>27</v>
      </c>
    </row>
    <row r="41" spans="1:17" ht="12.95" customHeight="1" x14ac:dyDescent="0.2">
      <c r="A41" s="8">
        <v>28</v>
      </c>
      <c r="B41" s="10" t="s">
        <v>40</v>
      </c>
      <c r="C41" s="11">
        <f t="shared" si="25"/>
        <v>380.23882229999998</v>
      </c>
      <c r="D41" s="11">
        <v>81.373195359999997</v>
      </c>
      <c r="E41" s="11">
        <v>113.45250966999998</v>
      </c>
      <c r="F41" s="11">
        <v>101.0736713</v>
      </c>
      <c r="G41" s="11">
        <v>84.33944597</v>
      </c>
      <c r="H41" s="11">
        <f t="shared" si="26"/>
        <v>483.79119271999997</v>
      </c>
      <c r="I41" s="11">
        <v>114.49927206</v>
      </c>
      <c r="J41" s="11">
        <v>119.34711686</v>
      </c>
      <c r="K41" s="11">
        <v>124.72914453999999</v>
      </c>
      <c r="L41" s="11">
        <v>125.21565926</v>
      </c>
      <c r="M41" s="11">
        <f t="shared" si="27"/>
        <v>358.89458417000003</v>
      </c>
      <c r="N41" s="11">
        <v>152.03239729000001</v>
      </c>
      <c r="O41" s="11">
        <v>99.619163990000004</v>
      </c>
      <c r="P41" s="11">
        <v>107.24302288999999</v>
      </c>
      <c r="Q41" s="9">
        <v>28</v>
      </c>
    </row>
    <row r="42" spans="1:17" ht="12.95" customHeight="1" x14ac:dyDescent="0.2">
      <c r="A42" s="8">
        <v>29</v>
      </c>
      <c r="B42" s="10" t="s">
        <v>41</v>
      </c>
      <c r="C42" s="11">
        <f t="shared" si="25"/>
        <v>34.254564999999999</v>
      </c>
      <c r="D42" s="11">
        <v>8.6100930000000009</v>
      </c>
      <c r="E42" s="11">
        <v>8.7227130000000006</v>
      </c>
      <c r="F42" s="11">
        <v>8.6128579999999992</v>
      </c>
      <c r="G42" s="11">
        <v>8.3089009999999988</v>
      </c>
      <c r="H42" s="11">
        <f t="shared" si="26"/>
        <v>40.732359170000002</v>
      </c>
      <c r="I42" s="11">
        <v>8.7822391399999997</v>
      </c>
      <c r="J42" s="11">
        <v>8.4680333900000004</v>
      </c>
      <c r="K42" s="11">
        <v>10.673675750000001</v>
      </c>
      <c r="L42" s="11">
        <v>12.808410890000001</v>
      </c>
      <c r="M42" s="11">
        <f t="shared" si="27"/>
        <v>29.06192712</v>
      </c>
      <c r="N42" s="11">
        <v>10.18308979</v>
      </c>
      <c r="O42" s="11">
        <v>9.5708545699999998</v>
      </c>
      <c r="P42" s="11">
        <v>9.3079827599999998</v>
      </c>
      <c r="Q42" s="9">
        <v>29</v>
      </c>
    </row>
    <row r="43" spans="1:17" ht="12.95" customHeight="1" x14ac:dyDescent="0.2">
      <c r="A43" s="8">
        <v>30</v>
      </c>
      <c r="B43" s="10" t="s">
        <v>42</v>
      </c>
      <c r="C43" s="11">
        <f t="shared" si="25"/>
        <v>26.099999999999998</v>
      </c>
      <c r="D43" s="11">
        <v>3.2</v>
      </c>
      <c r="E43" s="11">
        <v>6.8</v>
      </c>
      <c r="F43" s="11">
        <v>7.2</v>
      </c>
      <c r="G43" s="11">
        <v>8.8999999999999986</v>
      </c>
      <c r="H43" s="11">
        <f t="shared" si="26"/>
        <v>2.7497188900000005</v>
      </c>
      <c r="I43" s="11">
        <v>3.4356852700000005</v>
      </c>
      <c r="J43" s="11">
        <v>-0.74430130999999999</v>
      </c>
      <c r="K43" s="11">
        <v>2.6866109999999999E-2</v>
      </c>
      <c r="L43" s="11">
        <v>3.1468820000000002E-2</v>
      </c>
      <c r="M43" s="11">
        <f t="shared" si="27"/>
        <v>0.55743186999999994</v>
      </c>
      <c r="N43" s="11">
        <v>0.52074271999999999</v>
      </c>
      <c r="O43" s="11">
        <v>1.1973630000000001E-2</v>
      </c>
      <c r="P43" s="11">
        <v>2.4715520000000001E-2</v>
      </c>
      <c r="Q43" s="9">
        <v>30</v>
      </c>
    </row>
    <row r="44" spans="1:17" ht="12.95" customHeight="1" x14ac:dyDescent="0.2">
      <c r="A44" s="8">
        <v>31</v>
      </c>
      <c r="B44" s="10" t="s">
        <v>43</v>
      </c>
      <c r="C44" s="11">
        <f t="shared" si="25"/>
        <v>2032.7424852999998</v>
      </c>
      <c r="D44" s="11">
        <v>466.42265455999996</v>
      </c>
      <c r="E44" s="11">
        <v>482.18091299000002</v>
      </c>
      <c r="F44" s="11">
        <v>552.76419027999998</v>
      </c>
      <c r="G44" s="11">
        <v>531.37472747000004</v>
      </c>
      <c r="H44" s="11">
        <f t="shared" si="26"/>
        <v>1725.1268002699999</v>
      </c>
      <c r="I44" s="11">
        <v>496.38499696999997</v>
      </c>
      <c r="J44" s="11">
        <v>347.13536360999996</v>
      </c>
      <c r="K44" s="11">
        <v>416.10124655999994</v>
      </c>
      <c r="L44" s="11">
        <v>465.50519312999995</v>
      </c>
      <c r="M44" s="11">
        <f t="shared" si="27"/>
        <v>1571.45271731</v>
      </c>
      <c r="N44" s="11">
        <v>473.42782987999999</v>
      </c>
      <c r="O44" s="11">
        <v>517.80945030999999</v>
      </c>
      <c r="P44" s="11">
        <v>580.21543711999993</v>
      </c>
      <c r="Q44" s="9">
        <v>31</v>
      </c>
    </row>
    <row r="45" spans="1:17" ht="12.95" customHeight="1" x14ac:dyDescent="0.2">
      <c r="A45" s="8">
        <v>32</v>
      </c>
      <c r="B45" s="10" t="s">
        <v>44</v>
      </c>
      <c r="C45" s="11">
        <f t="shared" si="25"/>
        <v>7.3900280000000009</v>
      </c>
      <c r="D45" s="11">
        <v>1.5177</v>
      </c>
      <c r="E45" s="11">
        <v>1.4698040000000001</v>
      </c>
      <c r="F45" s="11">
        <v>2.1839950000000004</v>
      </c>
      <c r="G45" s="11">
        <v>2.2185290000000002</v>
      </c>
      <c r="H45" s="11">
        <f t="shared" si="26"/>
        <v>4.1482869899999999</v>
      </c>
      <c r="I45" s="11">
        <v>0.98650499999999997</v>
      </c>
      <c r="J45" s="11">
        <v>0.91127848</v>
      </c>
      <c r="K45" s="11">
        <v>1.02295614</v>
      </c>
      <c r="L45" s="11">
        <v>1.2275473699999999</v>
      </c>
      <c r="M45" s="11">
        <f t="shared" si="27"/>
        <v>2.9777689299999999</v>
      </c>
      <c r="N45" s="11">
        <v>1.03707175</v>
      </c>
      <c r="O45" s="11">
        <v>0.96711731000000001</v>
      </c>
      <c r="P45" s="11">
        <v>0.97357987000000001</v>
      </c>
      <c r="Q45" s="9">
        <v>32</v>
      </c>
    </row>
    <row r="46" spans="1:17" ht="12.95" customHeight="1" x14ac:dyDescent="0.2">
      <c r="A46" s="8">
        <v>33</v>
      </c>
      <c r="B46" s="10" t="s">
        <v>45</v>
      </c>
      <c r="C46" s="11">
        <f t="shared" si="25"/>
        <v>116.08388300000001</v>
      </c>
      <c r="D46" s="11">
        <v>32.384599999999999</v>
      </c>
      <c r="E46" s="11">
        <v>27.354699999999998</v>
      </c>
      <c r="F46" s="11">
        <v>28.47795</v>
      </c>
      <c r="G46" s="11">
        <v>27.866633</v>
      </c>
      <c r="H46" s="11">
        <f t="shared" si="26"/>
        <v>53.094750000000005</v>
      </c>
      <c r="I46" s="11">
        <v>24.694749999999999</v>
      </c>
      <c r="J46" s="11">
        <v>9.1999999999999993</v>
      </c>
      <c r="K46" s="11">
        <v>9.1</v>
      </c>
      <c r="L46" s="11">
        <v>10.1</v>
      </c>
      <c r="M46" s="11">
        <f t="shared" si="27"/>
        <v>45.051749999999998</v>
      </c>
      <c r="N46" s="11">
        <v>13.084999999999999</v>
      </c>
      <c r="O46" s="11">
        <v>14.4184</v>
      </c>
      <c r="P46" s="11">
        <v>17.548349999999999</v>
      </c>
      <c r="Q46" s="9">
        <v>33</v>
      </c>
    </row>
    <row r="47" spans="1:17" ht="14.1" customHeight="1" x14ac:dyDescent="0.2">
      <c r="A47" s="8">
        <v>34</v>
      </c>
      <c r="B47" s="10" t="s">
        <v>46</v>
      </c>
      <c r="C47" s="12">
        <f>C48+C49+C50+C51+C52+C53+C54+C55+C56+C57+C58</f>
        <v>-5329.1167942399998</v>
      </c>
      <c r="D47" s="12">
        <f t="shared" ref="D47:G47" si="28">D48+D49+D50+D51+D52+D53+D54+D55+D56+D57+D58</f>
        <v>-1402.7904027500001</v>
      </c>
      <c r="E47" s="12">
        <f t="shared" si="28"/>
        <v>-1375.9559730599999</v>
      </c>
      <c r="F47" s="12">
        <f t="shared" si="28"/>
        <v>-1299.9886473099996</v>
      </c>
      <c r="G47" s="12">
        <f t="shared" si="28"/>
        <v>-1250.3817711199999</v>
      </c>
      <c r="H47" s="12">
        <f>H48+H49+H50+H51+H52+H53+H54+H55+H56+H57+H58</f>
        <v>-2981.6215775999999</v>
      </c>
      <c r="I47" s="12">
        <f t="shared" ref="I47:P47" si="29">I48+I49+I50+I51+I52+I53+I54+I55+I56+I57+I58</f>
        <v>-1161.5896447199998</v>
      </c>
      <c r="J47" s="12">
        <f t="shared" si="29"/>
        <v>-507.83002782</v>
      </c>
      <c r="K47" s="12">
        <f t="shared" si="29"/>
        <v>-567.31610193999995</v>
      </c>
      <c r="L47" s="12">
        <f t="shared" si="29"/>
        <v>-744.88580311999999</v>
      </c>
      <c r="M47" s="12">
        <f t="shared" si="29"/>
        <v>-2884.5935816900001</v>
      </c>
      <c r="N47" s="12">
        <f t="shared" si="29"/>
        <v>-881.85419051999997</v>
      </c>
      <c r="O47" s="12">
        <f t="shared" si="29"/>
        <v>-954.90838266000014</v>
      </c>
      <c r="P47" s="12">
        <f t="shared" si="29"/>
        <v>-1047.8310085100002</v>
      </c>
      <c r="Q47" s="9">
        <v>34</v>
      </c>
    </row>
    <row r="48" spans="1:17" ht="12.95" customHeight="1" x14ac:dyDescent="0.2">
      <c r="A48" s="8">
        <v>35</v>
      </c>
      <c r="B48" s="10" t="s">
        <v>35</v>
      </c>
      <c r="C48" s="11">
        <f t="shared" si="25"/>
        <v>-1939.616348</v>
      </c>
      <c r="D48" s="11">
        <v>-475.43639899999999</v>
      </c>
      <c r="E48" s="11">
        <v>-490.20213899999999</v>
      </c>
      <c r="F48" s="11">
        <v>-490.77301899999998</v>
      </c>
      <c r="G48" s="11">
        <v>-483.20479100000006</v>
      </c>
      <c r="H48" s="11">
        <f t="shared" si="26"/>
        <v>-1218.1291793</v>
      </c>
      <c r="I48" s="11">
        <v>-399.21800465999996</v>
      </c>
      <c r="J48" s="11">
        <v>-202.00358198999999</v>
      </c>
      <c r="K48" s="11">
        <v>-239.32313213</v>
      </c>
      <c r="L48" s="11">
        <v>-377.58446051999999</v>
      </c>
      <c r="M48" s="11">
        <f t="shared" ref="M48:M58" si="30">N48+O48+P48</f>
        <v>-1486.1457909799999</v>
      </c>
      <c r="N48" s="11">
        <v>-409.50430071</v>
      </c>
      <c r="O48" s="11">
        <v>-475.24904998</v>
      </c>
      <c r="P48" s="11">
        <v>-601.39244028999997</v>
      </c>
      <c r="Q48" s="9">
        <v>35</v>
      </c>
    </row>
    <row r="49" spans="1:17" ht="12.95" customHeight="1" x14ac:dyDescent="0.2">
      <c r="A49" s="8">
        <v>36</v>
      </c>
      <c r="B49" s="10" t="s">
        <v>36</v>
      </c>
      <c r="C49" s="11">
        <f t="shared" si="25"/>
        <v>-1421.5192569999999</v>
      </c>
      <c r="D49" s="11">
        <v>-398.27068500000001</v>
      </c>
      <c r="E49" s="11">
        <v>-335.81539299999997</v>
      </c>
      <c r="F49" s="11">
        <v>-324.70417399999997</v>
      </c>
      <c r="G49" s="11">
        <v>-362.72900499999997</v>
      </c>
      <c r="H49" s="11">
        <f t="shared" si="26"/>
        <v>-466.48533500000002</v>
      </c>
      <c r="I49" s="11">
        <v>-353.19139799999999</v>
      </c>
      <c r="J49" s="11">
        <v>-6.0230699999999997</v>
      </c>
      <c r="K49" s="11">
        <v>-16.889681</v>
      </c>
      <c r="L49" s="11">
        <v>-90.381186000000014</v>
      </c>
      <c r="M49" s="11">
        <f t="shared" si="30"/>
        <v>-461.65521899999999</v>
      </c>
      <c r="N49" s="11">
        <v>-147.49902299999999</v>
      </c>
      <c r="O49" s="11">
        <v>-154.10898299999999</v>
      </c>
      <c r="P49" s="11">
        <v>-160.047213</v>
      </c>
      <c r="Q49" s="9">
        <v>36</v>
      </c>
    </row>
    <row r="50" spans="1:17" ht="12.95" customHeight="1" x14ac:dyDescent="0.2">
      <c r="A50" s="8">
        <v>37</v>
      </c>
      <c r="B50" s="10" t="s">
        <v>37</v>
      </c>
      <c r="C50" s="11">
        <f t="shared" si="25"/>
        <v>-32.618515000000002</v>
      </c>
      <c r="D50" s="11">
        <v>-8.4257080000000002</v>
      </c>
      <c r="E50" s="11">
        <v>-8.0899959999999993</v>
      </c>
      <c r="F50" s="11">
        <v>-7.8449589999999993</v>
      </c>
      <c r="G50" s="11">
        <v>-8.2578519999999997</v>
      </c>
      <c r="H50" s="11">
        <f t="shared" si="26"/>
        <v>-35.222365760000002</v>
      </c>
      <c r="I50" s="11">
        <v>-8.3414512500000004</v>
      </c>
      <c r="J50" s="11">
        <v>-8.1708958799999998</v>
      </c>
      <c r="K50" s="11">
        <v>-8.5045539199999993</v>
      </c>
      <c r="L50" s="11">
        <v>-10.205464710000001</v>
      </c>
      <c r="M50" s="11">
        <f t="shared" si="30"/>
        <v>-25.482283359999997</v>
      </c>
      <c r="N50" s="11">
        <v>-8.8055914499999997</v>
      </c>
      <c r="O50" s="11">
        <v>-8.3377248999999996</v>
      </c>
      <c r="P50" s="11">
        <v>-8.3389670099999993</v>
      </c>
      <c r="Q50" s="9">
        <v>37</v>
      </c>
    </row>
    <row r="51" spans="1:17" ht="12.95" customHeight="1" x14ac:dyDescent="0.2">
      <c r="A51" s="8">
        <v>38</v>
      </c>
      <c r="B51" s="10" t="s">
        <v>38</v>
      </c>
      <c r="C51" s="11">
        <f t="shared" si="25"/>
        <v>0</v>
      </c>
      <c r="D51" s="11">
        <v>0</v>
      </c>
      <c r="E51" s="11">
        <v>0</v>
      </c>
      <c r="F51" s="11">
        <v>0</v>
      </c>
      <c r="G51" s="11">
        <v>0</v>
      </c>
      <c r="H51" s="11">
        <f t="shared" si="26"/>
        <v>0</v>
      </c>
      <c r="I51" s="11">
        <v>0</v>
      </c>
      <c r="J51" s="11">
        <v>0</v>
      </c>
      <c r="K51" s="11">
        <v>0</v>
      </c>
      <c r="L51" s="11">
        <v>0</v>
      </c>
      <c r="M51" s="11">
        <f t="shared" si="30"/>
        <v>0</v>
      </c>
      <c r="N51" s="11">
        <v>0</v>
      </c>
      <c r="O51" s="11">
        <v>0</v>
      </c>
      <c r="P51" s="11">
        <v>0</v>
      </c>
      <c r="Q51" s="9">
        <v>38</v>
      </c>
    </row>
    <row r="52" spans="1:17" ht="12.95" customHeight="1" x14ac:dyDescent="0.2">
      <c r="A52" s="8">
        <v>39</v>
      </c>
      <c r="B52" s="10" t="s">
        <v>39</v>
      </c>
      <c r="C52" s="11">
        <f t="shared" si="25"/>
        <v>-233.32475099999999</v>
      </c>
      <c r="D52" s="11">
        <v>-54.854715999999996</v>
      </c>
      <c r="E52" s="11">
        <v>-68.366410999999999</v>
      </c>
      <c r="F52" s="11">
        <v>-49.673003000000001</v>
      </c>
      <c r="G52" s="11">
        <v>-60.430620999999995</v>
      </c>
      <c r="H52" s="11">
        <f t="shared" si="26"/>
        <v>-146.66322033999998</v>
      </c>
      <c r="I52" s="11">
        <v>-39.514525279999994</v>
      </c>
      <c r="J52" s="11">
        <v>-30.817566749999997</v>
      </c>
      <c r="K52" s="11">
        <v>-35.484156310000003</v>
      </c>
      <c r="L52" s="11">
        <v>-40.846972000000001</v>
      </c>
      <c r="M52" s="11">
        <f t="shared" si="30"/>
        <v>-163.96850762000003</v>
      </c>
      <c r="N52" s="11">
        <v>-44.148755390000005</v>
      </c>
      <c r="O52" s="11">
        <v>-64.782403099999996</v>
      </c>
      <c r="P52" s="11">
        <v>-55.03734913000001</v>
      </c>
      <c r="Q52" s="9">
        <v>39</v>
      </c>
    </row>
    <row r="53" spans="1:17" ht="12.95" customHeight="1" x14ac:dyDescent="0.2">
      <c r="A53" s="8">
        <v>40</v>
      </c>
      <c r="B53" s="10" t="s">
        <v>40</v>
      </c>
      <c r="C53" s="11">
        <f t="shared" si="25"/>
        <v>-368.46214923999997</v>
      </c>
      <c r="D53" s="11">
        <v>-77.712342749999991</v>
      </c>
      <c r="E53" s="11">
        <v>-118.48663306</v>
      </c>
      <c r="F53" s="11">
        <v>-89.13961931</v>
      </c>
      <c r="G53" s="11">
        <v>-83.123554120000009</v>
      </c>
      <c r="H53" s="11">
        <f t="shared" si="26"/>
        <v>-459.54297919999999</v>
      </c>
      <c r="I53" s="11">
        <v>-117.6730033</v>
      </c>
      <c r="J53" s="11">
        <v>-108.90084378</v>
      </c>
      <c r="K53" s="11">
        <v>-118.69114517</v>
      </c>
      <c r="L53" s="11">
        <v>-114.27798694999998</v>
      </c>
      <c r="M53" s="11">
        <f t="shared" si="30"/>
        <v>-282.1443294</v>
      </c>
      <c r="N53" s="11">
        <v>-109.21035282000001</v>
      </c>
      <c r="O53" s="11">
        <v>-100.01705818000001</v>
      </c>
      <c r="P53" s="11">
        <v>-72.916918399999986</v>
      </c>
      <c r="Q53" s="9">
        <v>40</v>
      </c>
    </row>
    <row r="54" spans="1:17" ht="12.95" customHeight="1" x14ac:dyDescent="0.2">
      <c r="A54" s="8">
        <v>41</v>
      </c>
      <c r="B54" s="10" t="s">
        <v>41</v>
      </c>
      <c r="C54" s="11">
        <f t="shared" si="25"/>
        <v>-51.381718999999997</v>
      </c>
      <c r="D54" s="11">
        <v>-12.944454</v>
      </c>
      <c r="E54" s="11">
        <v>-13.127111000000001</v>
      </c>
      <c r="F54" s="11">
        <v>-12.851600000000001</v>
      </c>
      <c r="G54" s="11">
        <v>-12.458553999999999</v>
      </c>
      <c r="H54" s="11">
        <f t="shared" si="26"/>
        <v>-63.085914840000001</v>
      </c>
      <c r="I54" s="11">
        <v>-13.576553950000001</v>
      </c>
      <c r="J54" s="11">
        <v>-13.16674637</v>
      </c>
      <c r="K54" s="11">
        <v>-16.519370240000001</v>
      </c>
      <c r="L54" s="11">
        <v>-19.823244279999997</v>
      </c>
      <c r="M54" s="11">
        <f t="shared" si="30"/>
        <v>-45.03542719</v>
      </c>
      <c r="N54" s="11">
        <v>-15.771478700000001</v>
      </c>
      <c r="O54" s="11">
        <v>-14.843058299999999</v>
      </c>
      <c r="P54" s="11">
        <v>-14.42089019</v>
      </c>
      <c r="Q54" s="9">
        <v>41</v>
      </c>
    </row>
    <row r="55" spans="1:17" ht="12.95" customHeight="1" x14ac:dyDescent="0.2">
      <c r="A55" s="8">
        <v>42</v>
      </c>
      <c r="B55" s="10" t="s">
        <v>42</v>
      </c>
      <c r="C55" s="11">
        <f t="shared" si="25"/>
        <v>-367.3</v>
      </c>
      <c r="D55" s="11">
        <v>-122.39999999999999</v>
      </c>
      <c r="E55" s="11">
        <v>-113.5</v>
      </c>
      <c r="F55" s="11">
        <v>-107.6</v>
      </c>
      <c r="G55" s="11">
        <v>-23.8</v>
      </c>
      <c r="H55" s="11">
        <f t="shared" si="26"/>
        <v>-17.899922749999998</v>
      </c>
      <c r="I55" s="11">
        <v>-8.90813773</v>
      </c>
      <c r="J55" s="11">
        <v>-2.0110813799999998</v>
      </c>
      <c r="K55" s="11">
        <v>-3.5813001299999998</v>
      </c>
      <c r="L55" s="11">
        <v>-3.39940351</v>
      </c>
      <c r="M55" s="11">
        <f t="shared" si="30"/>
        <v>-20.830871530000003</v>
      </c>
      <c r="N55" s="11">
        <v>-12.37602669</v>
      </c>
      <c r="O55" s="11">
        <v>-4.3504932299999997</v>
      </c>
      <c r="P55" s="11">
        <v>-4.1043516100000002</v>
      </c>
      <c r="Q55" s="9">
        <v>42</v>
      </c>
    </row>
    <row r="56" spans="1:17" ht="12.95" customHeight="1" x14ac:dyDescent="0.2">
      <c r="A56" s="8">
        <v>43</v>
      </c>
      <c r="B56" s="10" t="s">
        <v>43</v>
      </c>
      <c r="C56" s="11">
        <f t="shared" si="25"/>
        <v>-760.58608300000003</v>
      </c>
      <c r="D56" s="11">
        <v>-214.06969800000002</v>
      </c>
      <c r="E56" s="11">
        <v>-190.05831699999999</v>
      </c>
      <c r="F56" s="11">
        <v>-178.84095099999999</v>
      </c>
      <c r="G56" s="11">
        <v>-177.61711700000001</v>
      </c>
      <c r="H56" s="11">
        <f t="shared" si="26"/>
        <v>-490.39352242999996</v>
      </c>
      <c r="I56" s="11">
        <v>-191.20784352999999</v>
      </c>
      <c r="J56" s="11">
        <v>-121.35990221</v>
      </c>
      <c r="K56" s="11">
        <v>-111.39655371999999</v>
      </c>
      <c r="L56" s="11">
        <v>-66.429222969999998</v>
      </c>
      <c r="M56" s="11">
        <f t="shared" si="30"/>
        <v>-337.35033357999998</v>
      </c>
      <c r="N56" s="11">
        <v>-113.66325673999999</v>
      </c>
      <c r="O56" s="11">
        <v>-113.16386490000001</v>
      </c>
      <c r="P56" s="11">
        <v>-110.52321194</v>
      </c>
      <c r="Q56" s="9">
        <v>43</v>
      </c>
    </row>
    <row r="57" spans="1:17" ht="12.95" customHeight="1" x14ac:dyDescent="0.2">
      <c r="A57" s="8">
        <v>44</v>
      </c>
      <c r="B57" s="10" t="s">
        <v>44</v>
      </c>
      <c r="C57" s="11">
        <f t="shared" si="25"/>
        <v>-31.950760000000002</v>
      </c>
      <c r="D57" s="11">
        <v>-9.3577589999999997</v>
      </c>
      <c r="E57" s="11">
        <v>-8.1145449999999997</v>
      </c>
      <c r="F57" s="11">
        <v>-7.2032120000000006</v>
      </c>
      <c r="G57" s="11">
        <v>-7.2752439999999998</v>
      </c>
      <c r="H57" s="11">
        <f t="shared" si="26"/>
        <v>-23.614042769999998</v>
      </c>
      <c r="I57" s="11">
        <v>-5.8088726899999994</v>
      </c>
      <c r="J57" s="11">
        <v>-5.0310176799999997</v>
      </c>
      <c r="K57" s="11">
        <v>-5.8064329099999998</v>
      </c>
      <c r="L57" s="11">
        <v>-6.9677194899999995</v>
      </c>
      <c r="M57" s="11">
        <f t="shared" si="30"/>
        <v>-16.871010409999997</v>
      </c>
      <c r="N57" s="11">
        <v>-5.9035106900000001</v>
      </c>
      <c r="O57" s="11">
        <v>-5.4187252899999994</v>
      </c>
      <c r="P57" s="11">
        <v>-5.5487744299999999</v>
      </c>
      <c r="Q57" s="9">
        <v>44</v>
      </c>
    </row>
    <row r="58" spans="1:17" ht="12.95" customHeight="1" x14ac:dyDescent="0.2">
      <c r="A58" s="8">
        <v>45</v>
      </c>
      <c r="B58" s="10" t="s">
        <v>45</v>
      </c>
      <c r="C58" s="11">
        <f t="shared" si="25"/>
        <v>-122.357212</v>
      </c>
      <c r="D58" s="11">
        <v>-29.318641</v>
      </c>
      <c r="E58" s="11">
        <v>-30.195428</v>
      </c>
      <c r="F58" s="11">
        <v>-31.35811</v>
      </c>
      <c r="G58" s="11">
        <v>-31.485033000000001</v>
      </c>
      <c r="H58" s="11">
        <f t="shared" si="26"/>
        <v>-60.585095210000006</v>
      </c>
      <c r="I58" s="11">
        <v>-24.14985433</v>
      </c>
      <c r="J58" s="11">
        <v>-10.345321779999999</v>
      </c>
      <c r="K58" s="11">
        <v>-11.11977641</v>
      </c>
      <c r="L58" s="11">
        <v>-14.970142690000001</v>
      </c>
      <c r="M58" s="11">
        <f t="shared" si="30"/>
        <v>-45.109808619999995</v>
      </c>
      <c r="N58" s="11">
        <v>-14.97189433</v>
      </c>
      <c r="O58" s="11">
        <v>-14.637021779999998</v>
      </c>
      <c r="P58" s="11">
        <v>-15.500892509999998</v>
      </c>
      <c r="Q58" s="9">
        <v>45</v>
      </c>
    </row>
    <row r="59" spans="1:17" ht="15" customHeight="1" x14ac:dyDescent="0.2">
      <c r="A59" s="8">
        <v>46</v>
      </c>
      <c r="B59" s="10" t="s">
        <v>47</v>
      </c>
      <c r="C59" s="12">
        <f>C60+C67</f>
        <v>-3629.9870480300001</v>
      </c>
      <c r="D59" s="12">
        <f t="shared" ref="D59:G59" si="31">D60+D67</f>
        <v>-848.35644366999986</v>
      </c>
      <c r="E59" s="12">
        <f t="shared" si="31"/>
        <v>-1171.8029811399999</v>
      </c>
      <c r="F59" s="12">
        <f t="shared" si="31"/>
        <v>-793.38995248999993</v>
      </c>
      <c r="G59" s="12">
        <f t="shared" si="31"/>
        <v>-816.43767073000004</v>
      </c>
      <c r="H59" s="12">
        <f>H60+H67</f>
        <v>-1229.48097143</v>
      </c>
      <c r="I59" s="12">
        <f t="shared" ref="I59:P59" si="32">I60+I67</f>
        <v>-776.93336260000001</v>
      </c>
      <c r="J59" s="12">
        <f t="shared" si="32"/>
        <v>207.82292172000012</v>
      </c>
      <c r="K59" s="12">
        <f t="shared" si="32"/>
        <v>-525.60970855999994</v>
      </c>
      <c r="L59" s="12">
        <f t="shared" si="32"/>
        <v>-134.76082198999995</v>
      </c>
      <c r="M59" s="12">
        <f t="shared" si="32"/>
        <v>-3111.2059634299999</v>
      </c>
      <c r="N59" s="12">
        <f t="shared" si="32"/>
        <v>-1046.2116914399999</v>
      </c>
      <c r="O59" s="12">
        <f t="shared" si="32"/>
        <v>-882.3840360500003</v>
      </c>
      <c r="P59" s="12">
        <f t="shared" si="32"/>
        <v>-1182.6102359400002</v>
      </c>
      <c r="Q59" s="9">
        <v>46</v>
      </c>
    </row>
    <row r="60" spans="1:17" ht="14.1" customHeight="1" x14ac:dyDescent="0.2">
      <c r="A60" s="8">
        <v>47</v>
      </c>
      <c r="B60" s="10" t="s">
        <v>48</v>
      </c>
      <c r="C60" s="12">
        <f>C61+C62</f>
        <v>2354.8147784799999</v>
      </c>
      <c r="D60" s="12">
        <f t="shared" ref="D60:G60" si="33">D61+D62</f>
        <v>714.12888614000008</v>
      </c>
      <c r="E60" s="12">
        <f t="shared" si="33"/>
        <v>530.86369476000004</v>
      </c>
      <c r="F60" s="12">
        <f t="shared" si="33"/>
        <v>637.4986187799999</v>
      </c>
      <c r="G60" s="12">
        <f t="shared" si="33"/>
        <v>472.32357880000001</v>
      </c>
      <c r="H60" s="12">
        <f>H61+H62</f>
        <v>1608.4219009099997</v>
      </c>
      <c r="I60" s="12">
        <f t="shared" ref="I60:P60" si="34">I61+I62</f>
        <v>493.86641956999983</v>
      </c>
      <c r="J60" s="12">
        <f t="shared" si="34"/>
        <v>436.18897602000004</v>
      </c>
      <c r="K60" s="12">
        <f t="shared" si="34"/>
        <v>346.65555531000001</v>
      </c>
      <c r="L60" s="12">
        <f t="shared" si="34"/>
        <v>331.71095000999998</v>
      </c>
      <c r="M60" s="12">
        <f t="shared" si="34"/>
        <v>887.90460647000009</v>
      </c>
      <c r="N60" s="12">
        <f t="shared" si="34"/>
        <v>346.43966019000004</v>
      </c>
      <c r="O60" s="12">
        <f t="shared" si="34"/>
        <v>280.71476905999998</v>
      </c>
      <c r="P60" s="12">
        <f t="shared" si="34"/>
        <v>260.75017722000001</v>
      </c>
      <c r="Q60" s="9">
        <v>47</v>
      </c>
    </row>
    <row r="61" spans="1:17" ht="12.95" customHeight="1" x14ac:dyDescent="0.2">
      <c r="A61" s="8">
        <v>48</v>
      </c>
      <c r="B61" s="10" t="s">
        <v>49</v>
      </c>
      <c r="C61" s="11">
        <f t="shared" ref="C61:C68" si="35">D61+E61+F61+G61</f>
        <v>87.705297999999999</v>
      </c>
      <c r="D61" s="11">
        <v>38.906362999999999</v>
      </c>
      <c r="E61" s="11">
        <v>16.65691</v>
      </c>
      <c r="F61" s="11">
        <v>16.202866</v>
      </c>
      <c r="G61" s="11">
        <v>15.939159</v>
      </c>
      <c r="H61" s="11">
        <f t="shared" ref="H61:H68" si="36">I61+J61+K61+L61</f>
        <v>57.467236460000002</v>
      </c>
      <c r="I61" s="11">
        <v>22.59889905</v>
      </c>
      <c r="J61" s="11">
        <v>9.650038330000001</v>
      </c>
      <c r="K61" s="11">
        <v>12.01933678</v>
      </c>
      <c r="L61" s="11">
        <v>13.1989623</v>
      </c>
      <c r="M61" s="11">
        <f>N61+O61+P61</f>
        <v>41.374489560000001</v>
      </c>
      <c r="N61" s="11">
        <v>19.421159459999998</v>
      </c>
      <c r="O61" s="11">
        <v>9.7704179700000005</v>
      </c>
      <c r="P61" s="11">
        <v>12.18291213</v>
      </c>
      <c r="Q61" s="9">
        <v>48</v>
      </c>
    </row>
    <row r="62" spans="1:17" ht="12.95" customHeight="1" x14ac:dyDescent="0.2">
      <c r="A62" s="8">
        <v>49</v>
      </c>
      <c r="B62" s="10" t="s">
        <v>50</v>
      </c>
      <c r="C62" s="11">
        <f>C63+C64+C65</f>
        <v>2267.10948048</v>
      </c>
      <c r="D62" s="11">
        <f t="shared" ref="D62:G62" si="37">D63+D64+D65</f>
        <v>675.22252314000002</v>
      </c>
      <c r="E62" s="11">
        <f t="shared" si="37"/>
        <v>514.20678476000001</v>
      </c>
      <c r="F62" s="11">
        <f t="shared" si="37"/>
        <v>621.29575277999993</v>
      </c>
      <c r="G62" s="11">
        <f t="shared" si="37"/>
        <v>456.38441979999999</v>
      </c>
      <c r="H62" s="11">
        <f>H63+H64+H65</f>
        <v>1550.9546644499997</v>
      </c>
      <c r="I62" s="11">
        <f t="shared" ref="I62:P62" si="38">I63+I64+I65</f>
        <v>471.26752051999983</v>
      </c>
      <c r="J62" s="11">
        <f t="shared" si="38"/>
        <v>426.53893769000001</v>
      </c>
      <c r="K62" s="11">
        <f t="shared" si="38"/>
        <v>334.63621853000001</v>
      </c>
      <c r="L62" s="11">
        <f t="shared" si="38"/>
        <v>318.51198770999997</v>
      </c>
      <c r="M62" s="11">
        <f t="shared" si="38"/>
        <v>846.53011691000006</v>
      </c>
      <c r="N62" s="11">
        <f t="shared" si="38"/>
        <v>327.01850073000003</v>
      </c>
      <c r="O62" s="11">
        <f t="shared" si="38"/>
        <v>270.94435109</v>
      </c>
      <c r="P62" s="11">
        <f t="shared" si="38"/>
        <v>248.56726509000003</v>
      </c>
      <c r="Q62" s="9">
        <v>49</v>
      </c>
    </row>
    <row r="63" spans="1:17" ht="12.75" customHeight="1" x14ac:dyDescent="0.2">
      <c r="A63" s="8">
        <v>50</v>
      </c>
      <c r="B63" s="10" t="s">
        <v>51</v>
      </c>
      <c r="C63" s="11">
        <f t="shared" si="35"/>
        <v>235.66898469000003</v>
      </c>
      <c r="D63" s="11">
        <v>97.790752139999995</v>
      </c>
      <c r="E63" s="11">
        <v>2.6004542900000001</v>
      </c>
      <c r="F63" s="11">
        <v>134.21102708000001</v>
      </c>
      <c r="G63" s="11">
        <v>1.06675118</v>
      </c>
      <c r="H63" s="11">
        <f t="shared" si="36"/>
        <v>139.07387154000003</v>
      </c>
      <c r="I63" s="11">
        <v>111.01876786000001</v>
      </c>
      <c r="J63" s="11">
        <v>29.277541159999998</v>
      </c>
      <c r="K63" s="11">
        <v>0.54631956999999998</v>
      </c>
      <c r="L63" s="11">
        <v>-1.7687570500000001</v>
      </c>
      <c r="M63" s="11">
        <f t="shared" ref="M63:M65" si="39">N63+O63+P63</f>
        <v>76.17014288</v>
      </c>
      <c r="N63" s="11">
        <v>68.765682130000002</v>
      </c>
      <c r="O63" s="11">
        <v>0.21396346000000002</v>
      </c>
      <c r="P63" s="11">
        <v>7.1904972900000006</v>
      </c>
      <c r="Q63" s="9">
        <v>50</v>
      </c>
    </row>
    <row r="64" spans="1:17" ht="12.75" customHeight="1" x14ac:dyDescent="0.2">
      <c r="A64" s="8">
        <v>51</v>
      </c>
      <c r="B64" s="10" t="s">
        <v>52</v>
      </c>
      <c r="C64" s="11">
        <f t="shared" si="35"/>
        <v>330.13119468999997</v>
      </c>
      <c r="D64" s="11">
        <v>132.32102655</v>
      </c>
      <c r="E64" s="11">
        <v>70.522335349999977</v>
      </c>
      <c r="F64" s="11">
        <v>64.854981280000004</v>
      </c>
      <c r="G64" s="11">
        <v>62.432851509999999</v>
      </c>
      <c r="H64" s="11">
        <f t="shared" si="36"/>
        <v>303.72932918999993</v>
      </c>
      <c r="I64" s="11">
        <v>14.020165769999995</v>
      </c>
      <c r="J64" s="11">
        <v>107.44399485</v>
      </c>
      <c r="K64" s="11">
        <v>93.303955739999992</v>
      </c>
      <c r="L64" s="11">
        <v>88.961212829999994</v>
      </c>
      <c r="M64" s="11">
        <f t="shared" si="39"/>
        <v>152.04336047000001</v>
      </c>
      <c r="N64" s="11">
        <v>42.739289290000002</v>
      </c>
      <c r="O64" s="11">
        <v>70.108972629999997</v>
      </c>
      <c r="P64" s="11">
        <v>39.195098550000004</v>
      </c>
      <c r="Q64" s="9">
        <v>51</v>
      </c>
    </row>
    <row r="65" spans="1:17" ht="12.75" customHeight="1" x14ac:dyDescent="0.2">
      <c r="A65" s="8">
        <v>52</v>
      </c>
      <c r="B65" s="10" t="s">
        <v>53</v>
      </c>
      <c r="C65" s="11">
        <f t="shared" si="35"/>
        <v>1701.3093011000001</v>
      </c>
      <c r="D65" s="11">
        <v>445.11074445000003</v>
      </c>
      <c r="E65" s="11">
        <v>441.08399512000005</v>
      </c>
      <c r="F65" s="11">
        <v>422.22974441999997</v>
      </c>
      <c r="G65" s="11">
        <v>392.88481710999997</v>
      </c>
      <c r="H65" s="11">
        <f t="shared" si="36"/>
        <v>1108.1514637199998</v>
      </c>
      <c r="I65" s="11">
        <v>346.2285868899998</v>
      </c>
      <c r="J65" s="11">
        <v>289.81740167999999</v>
      </c>
      <c r="K65" s="11">
        <v>240.78594322000001</v>
      </c>
      <c r="L65" s="11">
        <v>231.31953193000001</v>
      </c>
      <c r="M65" s="11">
        <f t="shared" si="39"/>
        <v>618.31661356000006</v>
      </c>
      <c r="N65" s="11">
        <v>215.51352931000002</v>
      </c>
      <c r="O65" s="11">
        <v>200.62141500000001</v>
      </c>
      <c r="P65" s="11">
        <v>202.18166925000003</v>
      </c>
      <c r="Q65" s="9">
        <v>52</v>
      </c>
    </row>
    <row r="66" spans="1:17" ht="12.75" customHeight="1" x14ac:dyDescent="0.2">
      <c r="A66" s="8"/>
      <c r="B66" s="10" t="s">
        <v>88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9"/>
    </row>
    <row r="67" spans="1:17" ht="14.1" customHeight="1" x14ac:dyDescent="0.2">
      <c r="A67" s="8">
        <v>53</v>
      </c>
      <c r="B67" s="10" t="s">
        <v>54</v>
      </c>
      <c r="C67" s="12">
        <f>C68+C69</f>
        <v>-5984.80182651</v>
      </c>
      <c r="D67" s="12">
        <f t="shared" ref="D67:G67" si="40">D68+D69</f>
        <v>-1562.4853298099999</v>
      </c>
      <c r="E67" s="12">
        <f t="shared" si="40"/>
        <v>-1702.6666759</v>
      </c>
      <c r="F67" s="12">
        <f t="shared" si="40"/>
        <v>-1430.8885712699998</v>
      </c>
      <c r="G67" s="12">
        <f t="shared" si="40"/>
        <v>-1288.76124953</v>
      </c>
      <c r="H67" s="12">
        <f>H68+H69</f>
        <v>-2837.9028723399997</v>
      </c>
      <c r="I67" s="12">
        <f t="shared" ref="I67:P67" si="41">I68+I69</f>
        <v>-1270.7997821699998</v>
      </c>
      <c r="J67" s="12">
        <f t="shared" si="41"/>
        <v>-228.36605429999992</v>
      </c>
      <c r="K67" s="12">
        <f t="shared" si="41"/>
        <v>-872.26526387000001</v>
      </c>
      <c r="L67" s="12">
        <f t="shared" si="41"/>
        <v>-466.47177199999993</v>
      </c>
      <c r="M67" s="12">
        <f t="shared" si="41"/>
        <v>-3999.1105699</v>
      </c>
      <c r="N67" s="12">
        <f t="shared" si="41"/>
        <v>-1392.6513516299999</v>
      </c>
      <c r="O67" s="12">
        <f t="shared" si="41"/>
        <v>-1163.0988051100003</v>
      </c>
      <c r="P67" s="12">
        <f t="shared" si="41"/>
        <v>-1443.3604131600002</v>
      </c>
      <c r="Q67" s="9">
        <v>53</v>
      </c>
    </row>
    <row r="68" spans="1:17" ht="12.95" customHeight="1" x14ac:dyDescent="0.2">
      <c r="A68" s="8">
        <v>54</v>
      </c>
      <c r="B68" s="10" t="s">
        <v>49</v>
      </c>
      <c r="C68" s="11">
        <f t="shared" si="35"/>
        <v>-3.0110000000000001</v>
      </c>
      <c r="D68" s="11">
        <v>-0.57999999999999996</v>
      </c>
      <c r="E68" s="11">
        <v>-1.145</v>
      </c>
      <c r="F68" s="11">
        <v>-0.56599999999999995</v>
      </c>
      <c r="G68" s="11">
        <v>-0.72</v>
      </c>
      <c r="H68" s="11">
        <f t="shared" si="36"/>
        <v>-2.5520299999999998</v>
      </c>
      <c r="I68" s="11">
        <v>-0.48563000000000001</v>
      </c>
      <c r="J68" s="11">
        <v>-0.94499999999999995</v>
      </c>
      <c r="K68" s="11">
        <v>-0.42359999999999998</v>
      </c>
      <c r="L68" s="11">
        <v>-0.69779999999999998</v>
      </c>
      <c r="M68" s="11">
        <f>N68+O68+P68</f>
        <v>-1.843804</v>
      </c>
      <c r="N68" s="11">
        <v>-0.35525000000000001</v>
      </c>
      <c r="O68" s="11">
        <v>-1.0449999999999999</v>
      </c>
      <c r="P68" s="11">
        <v>-0.443554</v>
      </c>
      <c r="Q68" s="9">
        <v>54</v>
      </c>
    </row>
    <row r="69" spans="1:17" ht="12.95" customHeight="1" x14ac:dyDescent="0.2">
      <c r="A69" s="8">
        <v>55</v>
      </c>
      <c r="B69" s="10" t="s">
        <v>50</v>
      </c>
      <c r="C69" s="11">
        <f>C70+C71+C72</f>
        <v>-5981.7908265099995</v>
      </c>
      <c r="D69" s="11">
        <f t="shared" ref="D69:G69" si="42">D70+D71+D72</f>
        <v>-1561.90532981</v>
      </c>
      <c r="E69" s="11">
        <f t="shared" si="42"/>
        <v>-1701.5216759</v>
      </c>
      <c r="F69" s="11">
        <f t="shared" si="42"/>
        <v>-1430.3225712699998</v>
      </c>
      <c r="G69" s="11">
        <f t="shared" si="42"/>
        <v>-1288.04124953</v>
      </c>
      <c r="H69" s="11">
        <f>H70+H71+H72</f>
        <v>-2835.3508423399999</v>
      </c>
      <c r="I69" s="11">
        <f t="shared" ref="I69:P69" si="43">I70+I71+I72</f>
        <v>-1270.3141521699999</v>
      </c>
      <c r="J69" s="11">
        <f t="shared" si="43"/>
        <v>-227.42105429999992</v>
      </c>
      <c r="K69" s="11">
        <f t="shared" si="43"/>
        <v>-871.84166387000005</v>
      </c>
      <c r="L69" s="11">
        <f t="shared" si="43"/>
        <v>-465.77397199999996</v>
      </c>
      <c r="M69" s="11">
        <f t="shared" si="43"/>
        <v>-3997.2667658999999</v>
      </c>
      <c r="N69" s="11">
        <f t="shared" si="43"/>
        <v>-1392.2961016299998</v>
      </c>
      <c r="O69" s="11">
        <f t="shared" si="43"/>
        <v>-1162.0538051100002</v>
      </c>
      <c r="P69" s="11">
        <f t="shared" si="43"/>
        <v>-1442.9168591600003</v>
      </c>
      <c r="Q69" s="9">
        <v>55</v>
      </c>
    </row>
    <row r="70" spans="1:17" ht="12.95" customHeight="1" x14ac:dyDescent="0.2">
      <c r="A70" s="8">
        <v>56</v>
      </c>
      <c r="B70" s="10" t="s">
        <v>51</v>
      </c>
      <c r="C70" s="11">
        <f t="shared" ref="C70:C79" si="44">D70+E70+F70+G70</f>
        <v>-3370.4740995899997</v>
      </c>
      <c r="D70" s="11">
        <v>-790.40177992999998</v>
      </c>
      <c r="E70" s="11">
        <v>-1149.8100685099998</v>
      </c>
      <c r="F70" s="11">
        <v>-661.26100598999994</v>
      </c>
      <c r="G70" s="11">
        <v>-769.00124516000005</v>
      </c>
      <c r="H70" s="11">
        <f t="shared" ref="H70:H79" si="45">I70+J70+K70+L70</f>
        <v>-465.02323546999992</v>
      </c>
      <c r="I70" s="11">
        <v>-517.50066182</v>
      </c>
      <c r="J70" s="11">
        <v>255.69227072000007</v>
      </c>
      <c r="K70" s="11">
        <v>-166.33987415000001</v>
      </c>
      <c r="L70" s="11">
        <v>-36.874970219999966</v>
      </c>
      <c r="M70" s="11">
        <f t="shared" ref="M70:M72" si="46">N70+O70+P70</f>
        <v>-2170.81873352</v>
      </c>
      <c r="N70" s="11">
        <v>-672.49809104999997</v>
      </c>
      <c r="O70" s="11">
        <v>-766.56743032000008</v>
      </c>
      <c r="P70" s="11">
        <v>-731.75321215000008</v>
      </c>
      <c r="Q70" s="9">
        <v>56</v>
      </c>
    </row>
    <row r="71" spans="1:17" ht="12.95" customHeight="1" x14ac:dyDescent="0.2">
      <c r="A71" s="8">
        <v>57</v>
      </c>
      <c r="B71" s="10" t="s">
        <v>52</v>
      </c>
      <c r="C71" s="11">
        <f t="shared" si="44"/>
        <v>-912.59629375000009</v>
      </c>
      <c r="D71" s="11">
        <v>-335.54592213000001</v>
      </c>
      <c r="E71" s="11">
        <v>-122.08747354</v>
      </c>
      <c r="F71" s="11">
        <v>-333.67254879000001</v>
      </c>
      <c r="G71" s="11">
        <v>-121.29034928999999</v>
      </c>
      <c r="H71" s="11">
        <f t="shared" si="45"/>
        <v>-1039.7418566200001</v>
      </c>
      <c r="I71" s="11">
        <v>-371.11211374999999</v>
      </c>
      <c r="J71" s="11">
        <v>-136.15759800000001</v>
      </c>
      <c r="K71" s="11">
        <v>-394.80803653000004</v>
      </c>
      <c r="L71" s="11">
        <v>-137.66410834000001</v>
      </c>
      <c r="M71" s="11">
        <f t="shared" si="46"/>
        <v>-1038.3413151899999</v>
      </c>
      <c r="N71" s="11">
        <v>-446.32224335000001</v>
      </c>
      <c r="O71" s="11">
        <v>-139.46841713000001</v>
      </c>
      <c r="P71" s="11">
        <v>-452.55065471</v>
      </c>
      <c r="Q71" s="9">
        <v>57</v>
      </c>
    </row>
    <row r="72" spans="1:17" ht="12.95" customHeight="1" x14ac:dyDescent="0.2">
      <c r="A72" s="8">
        <v>58</v>
      </c>
      <c r="B72" s="10" t="s">
        <v>53</v>
      </c>
      <c r="C72" s="11">
        <f t="shared" si="44"/>
        <v>-1698.72043317</v>
      </c>
      <c r="D72" s="11">
        <v>-435.95762775000003</v>
      </c>
      <c r="E72" s="11">
        <v>-429.62413385000002</v>
      </c>
      <c r="F72" s="11">
        <v>-435.38901648999996</v>
      </c>
      <c r="G72" s="11">
        <v>-397.74965507999997</v>
      </c>
      <c r="H72" s="11">
        <f t="shared" si="45"/>
        <v>-1330.58575025</v>
      </c>
      <c r="I72" s="11">
        <v>-381.70137660000006</v>
      </c>
      <c r="J72" s="11">
        <v>-346.95572701999998</v>
      </c>
      <c r="K72" s="11">
        <v>-310.69375319</v>
      </c>
      <c r="L72" s="11">
        <v>-291.23489344000001</v>
      </c>
      <c r="M72" s="11">
        <f t="shared" si="46"/>
        <v>-788.10671718999993</v>
      </c>
      <c r="N72" s="11">
        <v>-273.47576722999997</v>
      </c>
      <c r="O72" s="11">
        <v>-256.01795765999998</v>
      </c>
      <c r="P72" s="11">
        <v>-258.61299230000003</v>
      </c>
      <c r="Q72" s="9">
        <v>58</v>
      </c>
    </row>
    <row r="73" spans="1:17" ht="15" customHeight="1" x14ac:dyDescent="0.2">
      <c r="A73" s="8">
        <v>59</v>
      </c>
      <c r="B73" s="10" t="s">
        <v>55</v>
      </c>
      <c r="C73" s="12">
        <f>C74+C75</f>
        <v>-31.333206000000018</v>
      </c>
      <c r="D73" s="12">
        <f t="shared" ref="D73:G73" si="47">D74+D75</f>
        <v>-18.173489000000018</v>
      </c>
      <c r="E73" s="12">
        <f t="shared" si="47"/>
        <v>-12.252999000000017</v>
      </c>
      <c r="F73" s="12">
        <f t="shared" si="47"/>
        <v>-0.59305699999998751</v>
      </c>
      <c r="G73" s="12">
        <f t="shared" si="47"/>
        <v>-0.31366100000002461</v>
      </c>
      <c r="H73" s="12">
        <f>H74+H75</f>
        <v>131.51658740000005</v>
      </c>
      <c r="I73" s="12">
        <f t="shared" ref="I73:P73" si="48">I74+I75</f>
        <v>24.05200044</v>
      </c>
      <c r="J73" s="12">
        <f t="shared" si="48"/>
        <v>45.182523029999999</v>
      </c>
      <c r="K73" s="12">
        <f t="shared" si="48"/>
        <v>31.318656880000049</v>
      </c>
      <c r="L73" s="12">
        <f t="shared" si="48"/>
        <v>30.963407050000029</v>
      </c>
      <c r="M73" s="12">
        <f t="shared" si="48"/>
        <v>202.99325266000005</v>
      </c>
      <c r="N73" s="12">
        <f t="shared" si="48"/>
        <v>49.013333660000029</v>
      </c>
      <c r="O73" s="12">
        <f t="shared" si="48"/>
        <v>80.78417737999996</v>
      </c>
      <c r="P73" s="12">
        <f t="shared" si="48"/>
        <v>73.195741619999978</v>
      </c>
      <c r="Q73" s="9">
        <v>59</v>
      </c>
    </row>
    <row r="74" spans="1:17" ht="14.1" customHeight="1" x14ac:dyDescent="0.2">
      <c r="A74" s="8">
        <v>60</v>
      </c>
      <c r="B74" s="10" t="s">
        <v>56</v>
      </c>
      <c r="C74" s="11">
        <f t="shared" si="44"/>
        <v>975.65370699999994</v>
      </c>
      <c r="D74" s="11">
        <v>232.42111</v>
      </c>
      <c r="E74" s="11">
        <v>240.57341399999999</v>
      </c>
      <c r="F74" s="11">
        <v>253.104231</v>
      </c>
      <c r="G74" s="11">
        <v>249.55495199999999</v>
      </c>
      <c r="H74" s="11">
        <f t="shared" si="45"/>
        <v>749.04244018999998</v>
      </c>
      <c r="I74" s="11">
        <v>217.55561061</v>
      </c>
      <c r="J74" s="11">
        <v>156.28123504999999</v>
      </c>
      <c r="K74" s="11">
        <v>172.85093025000003</v>
      </c>
      <c r="L74" s="11">
        <v>202.35466428000001</v>
      </c>
      <c r="M74" s="11">
        <f t="shared" ref="M74:M77" si="49">N74+O74+P74</f>
        <v>750.44565878000003</v>
      </c>
      <c r="N74" s="11">
        <v>218.46841668000002</v>
      </c>
      <c r="O74" s="11">
        <v>274.99202178999997</v>
      </c>
      <c r="P74" s="11">
        <v>256.98522030999999</v>
      </c>
      <c r="Q74" s="9">
        <v>60</v>
      </c>
    </row>
    <row r="75" spans="1:17" ht="14.1" customHeight="1" x14ac:dyDescent="0.2">
      <c r="A75" s="8">
        <v>61</v>
      </c>
      <c r="B75" s="10" t="s">
        <v>57</v>
      </c>
      <c r="C75" s="11">
        <f t="shared" si="44"/>
        <v>-1006.986913</v>
      </c>
      <c r="D75" s="11">
        <v>-250.59459900000002</v>
      </c>
      <c r="E75" s="11">
        <v>-252.826413</v>
      </c>
      <c r="F75" s="11">
        <v>-253.69728799999999</v>
      </c>
      <c r="G75" s="11">
        <v>-249.86861300000001</v>
      </c>
      <c r="H75" s="11">
        <f t="shared" si="45"/>
        <v>-617.52585278999993</v>
      </c>
      <c r="I75" s="11">
        <v>-193.50361017</v>
      </c>
      <c r="J75" s="11">
        <v>-111.09871201999999</v>
      </c>
      <c r="K75" s="11">
        <v>-141.53227336999998</v>
      </c>
      <c r="L75" s="11">
        <v>-171.39125722999998</v>
      </c>
      <c r="M75" s="11">
        <f t="shared" si="49"/>
        <v>-547.45240611999998</v>
      </c>
      <c r="N75" s="11">
        <v>-169.45508301999999</v>
      </c>
      <c r="O75" s="11">
        <v>-194.20784441000001</v>
      </c>
      <c r="P75" s="11">
        <v>-183.78947869000001</v>
      </c>
      <c r="Q75" s="9">
        <v>61</v>
      </c>
    </row>
    <row r="76" spans="1:17" ht="12.95" customHeight="1" x14ac:dyDescent="0.2">
      <c r="A76" s="8">
        <v>62</v>
      </c>
      <c r="B76" s="10" t="s">
        <v>58</v>
      </c>
      <c r="C76" s="11">
        <f t="shared" si="44"/>
        <v>198.60230299999998</v>
      </c>
      <c r="D76" s="11">
        <v>42.585798999999994</v>
      </c>
      <c r="E76" s="11">
        <v>50.024760000000001</v>
      </c>
      <c r="F76" s="11">
        <v>59.067917999999999</v>
      </c>
      <c r="G76" s="11">
        <v>46.923825999999998</v>
      </c>
      <c r="H76" s="11">
        <f t="shared" si="45"/>
        <v>136.50843399999999</v>
      </c>
      <c r="I76" s="11">
        <v>50.095177999999997</v>
      </c>
      <c r="J76" s="11">
        <v>20.033993999999996</v>
      </c>
      <c r="K76" s="11">
        <v>25.496841</v>
      </c>
      <c r="L76" s="11">
        <v>40.882420999999994</v>
      </c>
      <c r="M76" s="11">
        <f t="shared" si="49"/>
        <v>124.46504</v>
      </c>
      <c r="N76" s="11">
        <v>51.61591</v>
      </c>
      <c r="O76" s="11">
        <v>55.125276999999997</v>
      </c>
      <c r="P76" s="11">
        <v>17.723853000000002</v>
      </c>
      <c r="Q76" s="9">
        <v>62</v>
      </c>
    </row>
    <row r="77" spans="1:17" ht="12.95" customHeight="1" x14ac:dyDescent="0.2">
      <c r="A77" s="8">
        <v>63</v>
      </c>
      <c r="B77" s="10" t="s">
        <v>59</v>
      </c>
      <c r="C77" s="11">
        <f t="shared" si="44"/>
        <v>-229.93550900000008</v>
      </c>
      <c r="D77" s="11">
        <v>-60.759288000000026</v>
      </c>
      <c r="E77" s="11">
        <v>-62.277759000000032</v>
      </c>
      <c r="F77" s="11">
        <v>-59.660975000000008</v>
      </c>
      <c r="G77" s="11">
        <v>-47.237487000000016</v>
      </c>
      <c r="H77" s="11">
        <f t="shared" si="45"/>
        <v>-4.9918465999999979</v>
      </c>
      <c r="I77" s="11">
        <v>-26.043177560000004</v>
      </c>
      <c r="J77" s="11">
        <v>25.148529030000006</v>
      </c>
      <c r="K77" s="11">
        <v>5.8218158799999999</v>
      </c>
      <c r="L77" s="11">
        <v>-9.9190139500000001</v>
      </c>
      <c r="M77" s="11">
        <f t="shared" si="49"/>
        <v>78.528212659999966</v>
      </c>
      <c r="N77" s="11">
        <v>-2.6025763400000002</v>
      </c>
      <c r="O77" s="11">
        <v>25.658900379999977</v>
      </c>
      <c r="P77" s="11">
        <v>55.471888619999987</v>
      </c>
      <c r="Q77" s="9">
        <v>63</v>
      </c>
    </row>
    <row r="78" spans="1:17" ht="15.95" customHeight="1" x14ac:dyDescent="0.2">
      <c r="A78" s="8">
        <v>64</v>
      </c>
      <c r="B78" s="10" t="s">
        <v>60</v>
      </c>
      <c r="C78" s="12">
        <f>C79+C80</f>
        <v>4741.2617720500002</v>
      </c>
      <c r="D78" s="12">
        <f t="shared" ref="D78:G78" si="50">D79+D80</f>
        <v>945.01025017000006</v>
      </c>
      <c r="E78" s="12">
        <f t="shared" si="50"/>
        <v>-178.16320364999987</v>
      </c>
      <c r="F78" s="12">
        <f t="shared" si="50"/>
        <v>1554.81558419</v>
      </c>
      <c r="G78" s="12">
        <f t="shared" si="50"/>
        <v>2419.5991413400002</v>
      </c>
      <c r="H78" s="12">
        <f>H79+H80</f>
        <v>-1553.7143730400021</v>
      </c>
      <c r="I78" s="12">
        <f t="shared" ref="I78:P78" si="51">I79+I80</f>
        <v>-131.13465064000084</v>
      </c>
      <c r="J78" s="12">
        <f t="shared" si="51"/>
        <v>-61.207036899999906</v>
      </c>
      <c r="K78" s="12">
        <f t="shared" si="51"/>
        <v>-1020.3119123800004</v>
      </c>
      <c r="L78" s="12">
        <f t="shared" si="51"/>
        <v>-341.06077312000019</v>
      </c>
      <c r="M78" s="12">
        <f t="shared" si="51"/>
        <v>2384.9052202600001</v>
      </c>
      <c r="N78" s="12">
        <f t="shared" si="51"/>
        <v>1539.2791571999999</v>
      </c>
      <c r="O78" s="12">
        <f t="shared" si="51"/>
        <v>-46.006605490000233</v>
      </c>
      <c r="P78" s="12">
        <f t="shared" si="51"/>
        <v>891.63266855000097</v>
      </c>
      <c r="Q78" s="9">
        <v>64</v>
      </c>
    </row>
    <row r="79" spans="1:17" ht="15" customHeight="1" x14ac:dyDescent="0.2">
      <c r="A79" s="8">
        <v>65</v>
      </c>
      <c r="B79" s="10" t="s">
        <v>61</v>
      </c>
      <c r="C79" s="12">
        <f t="shared" si="44"/>
        <v>22.118534999999998</v>
      </c>
      <c r="D79" s="12">
        <v>5.5956929999999998</v>
      </c>
      <c r="E79" s="12">
        <v>5.3184610000000001</v>
      </c>
      <c r="F79" s="12">
        <v>5.4025059999999998</v>
      </c>
      <c r="G79" s="12">
        <v>5.8018749999999999</v>
      </c>
      <c r="H79" s="12">
        <f t="shared" si="45"/>
        <v>11.094356999999999</v>
      </c>
      <c r="I79" s="12">
        <v>3.0247570000000001</v>
      </c>
      <c r="J79" s="12">
        <v>2.7696000000000001</v>
      </c>
      <c r="K79" s="12">
        <v>2.5099999999999998</v>
      </c>
      <c r="L79" s="12">
        <v>2.79</v>
      </c>
      <c r="M79" s="12">
        <f>N79+O79+P79</f>
        <v>3.2353500000000004</v>
      </c>
      <c r="N79" s="12">
        <v>1.0759000000000001</v>
      </c>
      <c r="O79" s="12">
        <v>1.081</v>
      </c>
      <c r="P79" s="12">
        <v>1.0784500000000001</v>
      </c>
      <c r="Q79" s="9">
        <v>65</v>
      </c>
    </row>
    <row r="80" spans="1:17" ht="15" customHeight="1" x14ac:dyDescent="0.2">
      <c r="A80" s="8">
        <v>66</v>
      </c>
      <c r="B80" s="10" t="s">
        <v>62</v>
      </c>
      <c r="C80" s="12">
        <f>C81+C90+C93+C104</f>
        <v>4719.1432370500006</v>
      </c>
      <c r="D80" s="12">
        <f t="shared" ref="D80:G80" si="52">D81+D90+D93+D104</f>
        <v>939.41455717000008</v>
      </c>
      <c r="E80" s="12">
        <f t="shared" si="52"/>
        <v>-183.48166464999989</v>
      </c>
      <c r="F80" s="12">
        <f t="shared" si="52"/>
        <v>1549.4130781900001</v>
      </c>
      <c r="G80" s="12">
        <f t="shared" si="52"/>
        <v>2413.7972663400001</v>
      </c>
      <c r="H80" s="12">
        <f>H81+H90+H93+H104</f>
        <v>-1564.808730040002</v>
      </c>
      <c r="I80" s="12">
        <f t="shared" ref="I80:P80" si="53">I81+I90+I93+I104</f>
        <v>-134.15940764000084</v>
      </c>
      <c r="J80" s="12">
        <f t="shared" si="53"/>
        <v>-63.976636899999903</v>
      </c>
      <c r="K80" s="12">
        <f t="shared" si="53"/>
        <v>-1022.8219123800004</v>
      </c>
      <c r="L80" s="12">
        <f t="shared" si="53"/>
        <v>-343.85077312000021</v>
      </c>
      <c r="M80" s="12">
        <f t="shared" si="53"/>
        <v>2381.6698702600002</v>
      </c>
      <c r="N80" s="12">
        <f t="shared" si="53"/>
        <v>1538.2032571999998</v>
      </c>
      <c r="O80" s="12">
        <f t="shared" si="53"/>
        <v>-47.087605490000236</v>
      </c>
      <c r="P80" s="12">
        <f t="shared" si="53"/>
        <v>890.554218550001</v>
      </c>
      <c r="Q80" s="9">
        <v>66</v>
      </c>
    </row>
    <row r="81" spans="1:17" ht="14.1" customHeight="1" x14ac:dyDescent="0.2">
      <c r="A81" s="8">
        <v>67</v>
      </c>
      <c r="B81" s="10" t="s">
        <v>63</v>
      </c>
      <c r="C81" s="14">
        <f>C82+C86</f>
        <v>3726.3262192700004</v>
      </c>
      <c r="D81" s="14">
        <f t="shared" ref="D81:G81" si="54">D82+D86</f>
        <v>1016.9435547300001</v>
      </c>
      <c r="E81" s="14">
        <f t="shared" si="54"/>
        <v>712.80204202000004</v>
      </c>
      <c r="F81" s="14">
        <f t="shared" si="54"/>
        <v>1455.8981827800001</v>
      </c>
      <c r="G81" s="14">
        <f t="shared" si="54"/>
        <v>540.68243973999995</v>
      </c>
      <c r="H81" s="14">
        <f>H82+H86</f>
        <v>645.30911319999984</v>
      </c>
      <c r="I81" s="14">
        <f t="shared" ref="I81:P81" si="55">I82+I86</f>
        <v>1066.9317202999998</v>
      </c>
      <c r="J81" s="14">
        <f t="shared" si="55"/>
        <v>562.46793185000001</v>
      </c>
      <c r="K81" s="14">
        <f t="shared" si="55"/>
        <v>-884.27072616999999</v>
      </c>
      <c r="L81" s="14">
        <f t="shared" si="55"/>
        <v>-99.819812779999779</v>
      </c>
      <c r="M81" s="14">
        <f t="shared" si="55"/>
        <v>1433.76335445</v>
      </c>
      <c r="N81" s="14">
        <f t="shared" si="55"/>
        <v>484.72159833999996</v>
      </c>
      <c r="O81" s="14">
        <f t="shared" si="55"/>
        <v>408.81004353999992</v>
      </c>
      <c r="P81" s="14">
        <f t="shared" si="55"/>
        <v>540.23171257000001</v>
      </c>
      <c r="Q81" s="9">
        <v>67</v>
      </c>
    </row>
    <row r="82" spans="1:17" ht="12.95" customHeight="1" x14ac:dyDescent="0.2">
      <c r="A82" s="8">
        <v>68</v>
      </c>
      <c r="B82" s="10" t="s">
        <v>64</v>
      </c>
      <c r="C82" s="11">
        <f>C83+C84+C85</f>
        <v>-336.62224621000001</v>
      </c>
      <c r="D82" s="11">
        <f t="shared" ref="D82:G82" si="56">D83+D84+D85</f>
        <v>-111.28760468999998</v>
      </c>
      <c r="E82" s="11">
        <f t="shared" si="56"/>
        <v>-119.90257079</v>
      </c>
      <c r="F82" s="11">
        <f t="shared" si="56"/>
        <v>17.146661180000002</v>
      </c>
      <c r="G82" s="11">
        <f t="shared" si="56"/>
        <v>-122.57873191</v>
      </c>
      <c r="H82" s="11">
        <f>H83+H84+H85</f>
        <v>38.609719910000081</v>
      </c>
      <c r="I82" s="11">
        <f t="shared" ref="I82:P82" si="57">I83+I84+I85</f>
        <v>38.91922005</v>
      </c>
      <c r="J82" s="11">
        <f t="shared" si="57"/>
        <v>39.930992569999994</v>
      </c>
      <c r="K82" s="11">
        <f t="shared" si="57"/>
        <v>-334.19234858999999</v>
      </c>
      <c r="L82" s="11">
        <f t="shared" si="57"/>
        <v>293.9518558800001</v>
      </c>
      <c r="M82" s="11">
        <f t="shared" si="57"/>
        <v>-177.46771320000002</v>
      </c>
      <c r="N82" s="11">
        <f t="shared" si="57"/>
        <v>-24.242872479999999</v>
      </c>
      <c r="O82" s="11">
        <f t="shared" si="57"/>
        <v>-119.21467009000001</v>
      </c>
      <c r="P82" s="11">
        <f t="shared" si="57"/>
        <v>-34.010170629999998</v>
      </c>
      <c r="Q82" s="9">
        <v>68</v>
      </c>
    </row>
    <row r="83" spans="1:17" ht="12.95" customHeight="1" x14ac:dyDescent="0.2">
      <c r="A83" s="8">
        <v>69</v>
      </c>
      <c r="B83" s="10" t="s">
        <v>65</v>
      </c>
      <c r="C83" s="11">
        <f t="shared" ref="C83:C92" si="58">D83+E83+F83+G83</f>
        <v>-336.62224621000001</v>
      </c>
      <c r="D83" s="11">
        <v>-111.28760468999998</v>
      </c>
      <c r="E83" s="11">
        <v>-119.90257079</v>
      </c>
      <c r="F83" s="11">
        <v>17.146661180000002</v>
      </c>
      <c r="G83" s="11">
        <v>-122.57873191</v>
      </c>
      <c r="H83" s="11">
        <f t="shared" ref="H83:H92" si="59">I83+J83+K83+L83</f>
        <v>38.609719910000081</v>
      </c>
      <c r="I83" s="11">
        <v>38.91922005</v>
      </c>
      <c r="J83" s="11">
        <v>39.930992569999994</v>
      </c>
      <c r="K83" s="11">
        <v>-334.19234858999999</v>
      </c>
      <c r="L83" s="11">
        <v>293.9518558800001</v>
      </c>
      <c r="M83" s="11">
        <f t="shared" ref="M83:M85" si="60">N83+O83+P83</f>
        <v>-177.46771320000002</v>
      </c>
      <c r="N83" s="11">
        <v>-24.242872479999999</v>
      </c>
      <c r="O83" s="11">
        <v>-119.21467009000001</v>
      </c>
      <c r="P83" s="11">
        <v>-34.010170629999998</v>
      </c>
      <c r="Q83" s="9">
        <v>69</v>
      </c>
    </row>
    <row r="84" spans="1:17" ht="12.95" customHeight="1" x14ac:dyDescent="0.2">
      <c r="A84" s="8">
        <v>70</v>
      </c>
      <c r="B84" s="10" t="s">
        <v>66</v>
      </c>
      <c r="C84" s="11">
        <f t="shared" si="58"/>
        <v>0</v>
      </c>
      <c r="D84" s="11">
        <v>0</v>
      </c>
      <c r="E84" s="11">
        <v>0</v>
      </c>
      <c r="F84" s="11">
        <v>0</v>
      </c>
      <c r="G84" s="11">
        <v>0</v>
      </c>
      <c r="H84" s="11">
        <f t="shared" si="59"/>
        <v>0</v>
      </c>
      <c r="I84" s="11">
        <v>0</v>
      </c>
      <c r="J84" s="11">
        <v>0</v>
      </c>
      <c r="K84" s="11">
        <v>0</v>
      </c>
      <c r="L84" s="11">
        <v>0</v>
      </c>
      <c r="M84" s="11">
        <f t="shared" si="60"/>
        <v>0</v>
      </c>
      <c r="N84" s="11">
        <v>0</v>
      </c>
      <c r="O84" s="11">
        <v>0</v>
      </c>
      <c r="P84" s="11">
        <v>0</v>
      </c>
      <c r="Q84" s="9">
        <v>70</v>
      </c>
    </row>
    <row r="85" spans="1:17" ht="12.95" customHeight="1" x14ac:dyDescent="0.2">
      <c r="A85" s="8">
        <v>71</v>
      </c>
      <c r="B85" s="10" t="s">
        <v>67</v>
      </c>
      <c r="C85" s="11">
        <f t="shared" si="58"/>
        <v>0</v>
      </c>
      <c r="D85" s="11">
        <v>0</v>
      </c>
      <c r="E85" s="11">
        <v>0</v>
      </c>
      <c r="F85" s="11">
        <v>0</v>
      </c>
      <c r="G85" s="11">
        <v>0</v>
      </c>
      <c r="H85" s="11">
        <f t="shared" si="59"/>
        <v>0</v>
      </c>
      <c r="I85" s="11">
        <v>0</v>
      </c>
      <c r="J85" s="11">
        <v>0</v>
      </c>
      <c r="K85" s="11">
        <v>0</v>
      </c>
      <c r="L85" s="11">
        <v>0</v>
      </c>
      <c r="M85" s="11">
        <f t="shared" si="60"/>
        <v>0</v>
      </c>
      <c r="N85" s="11">
        <v>0</v>
      </c>
      <c r="O85" s="11">
        <v>0</v>
      </c>
      <c r="P85" s="11">
        <v>0</v>
      </c>
      <c r="Q85" s="9">
        <v>71</v>
      </c>
    </row>
    <row r="86" spans="1:17" ht="12.95" customHeight="1" x14ac:dyDescent="0.2">
      <c r="A86" s="8">
        <v>72</v>
      </c>
      <c r="B86" s="13" t="s">
        <v>68</v>
      </c>
      <c r="C86" s="11">
        <f>C87+C88+C89</f>
        <v>4062.9484654800003</v>
      </c>
      <c r="D86" s="11">
        <f t="shared" ref="D86:G86" si="61">D87+D88+D89</f>
        <v>1128.23115942</v>
      </c>
      <c r="E86" s="11">
        <f t="shared" si="61"/>
        <v>832.70461281000007</v>
      </c>
      <c r="F86" s="11">
        <f t="shared" si="61"/>
        <v>1438.7515216000002</v>
      </c>
      <c r="G86" s="11">
        <f t="shared" si="61"/>
        <v>663.26117164999994</v>
      </c>
      <c r="H86" s="11">
        <f>H87+H88+H89</f>
        <v>606.69939328999976</v>
      </c>
      <c r="I86" s="11">
        <f t="shared" ref="I86:P86" si="62">I87+I88+I89</f>
        <v>1028.0125002499999</v>
      </c>
      <c r="J86" s="11">
        <f t="shared" si="62"/>
        <v>522.53693928000007</v>
      </c>
      <c r="K86" s="11">
        <f t="shared" si="62"/>
        <v>-550.07837758000005</v>
      </c>
      <c r="L86" s="11">
        <f t="shared" si="62"/>
        <v>-393.77166865999988</v>
      </c>
      <c r="M86" s="11">
        <f t="shared" si="62"/>
        <v>1611.2310676499999</v>
      </c>
      <c r="N86" s="11">
        <f t="shared" si="62"/>
        <v>508.96447081999997</v>
      </c>
      <c r="O86" s="11">
        <f t="shared" si="62"/>
        <v>528.02471362999995</v>
      </c>
      <c r="P86" s="11">
        <f t="shared" si="62"/>
        <v>574.24188319999996</v>
      </c>
      <c r="Q86" s="9">
        <v>72</v>
      </c>
    </row>
    <row r="87" spans="1:17" ht="12.95" customHeight="1" x14ac:dyDescent="0.2">
      <c r="A87" s="8">
        <v>73</v>
      </c>
      <c r="B87" s="10" t="s">
        <v>69</v>
      </c>
      <c r="C87" s="11">
        <f t="shared" si="58"/>
        <v>-25.174640689999997</v>
      </c>
      <c r="D87" s="11">
        <v>10.095891420000005</v>
      </c>
      <c r="E87" s="11">
        <v>-26.452645440000001</v>
      </c>
      <c r="F87" s="11">
        <v>-11.194979259999997</v>
      </c>
      <c r="G87" s="11">
        <v>2.3770925899999984</v>
      </c>
      <c r="H87" s="11">
        <f t="shared" si="59"/>
        <v>-730.77176697999994</v>
      </c>
      <c r="I87" s="11">
        <v>-273.51838658999998</v>
      </c>
      <c r="J87" s="11">
        <v>15.899409950000006</v>
      </c>
      <c r="K87" s="11">
        <v>-214.34970339</v>
      </c>
      <c r="L87" s="11">
        <v>-258.80308694999997</v>
      </c>
      <c r="M87" s="11">
        <f t="shared" ref="M87:M89" si="63">N87+O87+P87</f>
        <v>14.328196370000001</v>
      </c>
      <c r="N87" s="11">
        <v>-20.080728539999999</v>
      </c>
      <c r="O87" s="11">
        <v>46.478823089999999</v>
      </c>
      <c r="P87" s="11">
        <v>-12.069898179999999</v>
      </c>
      <c r="Q87" s="9">
        <v>73</v>
      </c>
    </row>
    <row r="88" spans="1:17" ht="12.95" customHeight="1" x14ac:dyDescent="0.2">
      <c r="A88" s="8">
        <v>74</v>
      </c>
      <c r="B88" s="10" t="s">
        <v>70</v>
      </c>
      <c r="C88" s="11">
        <f t="shared" si="58"/>
        <v>1720.1937964000001</v>
      </c>
      <c r="D88" s="11">
        <v>142.38780245000004</v>
      </c>
      <c r="E88" s="11">
        <v>1012.56364659</v>
      </c>
      <c r="F88" s="11">
        <v>550.07129189</v>
      </c>
      <c r="G88" s="11">
        <v>15.171055469999999</v>
      </c>
      <c r="H88" s="11">
        <f t="shared" si="59"/>
        <v>-559.49263372000019</v>
      </c>
      <c r="I88" s="11">
        <v>448.23097283999994</v>
      </c>
      <c r="J88" s="11">
        <v>-644.61514968000006</v>
      </c>
      <c r="K88" s="11">
        <v>-57.317897990000006</v>
      </c>
      <c r="L88" s="11">
        <v>-305.79055889</v>
      </c>
      <c r="M88" s="11">
        <f t="shared" si="63"/>
        <v>1591.9837364099999</v>
      </c>
      <c r="N88" s="11">
        <v>467.36895613999997</v>
      </c>
      <c r="O88" s="11">
        <v>661.29504468000005</v>
      </c>
      <c r="P88" s="11">
        <v>463.31973558999999</v>
      </c>
      <c r="Q88" s="9">
        <v>74</v>
      </c>
    </row>
    <row r="89" spans="1:17" ht="12.95" customHeight="1" x14ac:dyDescent="0.2">
      <c r="A89" s="8">
        <v>75</v>
      </c>
      <c r="B89" s="10" t="s">
        <v>71</v>
      </c>
      <c r="C89" s="11">
        <f t="shared" si="58"/>
        <v>2367.9293097700001</v>
      </c>
      <c r="D89" s="11">
        <v>975.74746555000002</v>
      </c>
      <c r="E89" s="11">
        <v>-153.40638833999992</v>
      </c>
      <c r="F89" s="11">
        <v>899.87520897000002</v>
      </c>
      <c r="G89" s="11">
        <v>645.71302358999992</v>
      </c>
      <c r="H89" s="11">
        <f t="shared" si="59"/>
        <v>1896.9637939899999</v>
      </c>
      <c r="I89" s="11">
        <v>853.29991399999994</v>
      </c>
      <c r="J89" s="11">
        <v>1151.2526790100001</v>
      </c>
      <c r="K89" s="11">
        <v>-278.41077619999999</v>
      </c>
      <c r="L89" s="11">
        <v>170.82197718000003</v>
      </c>
      <c r="M89" s="11">
        <f t="shared" si="63"/>
        <v>4.9191348699999651</v>
      </c>
      <c r="N89" s="11">
        <v>61.676243220000003</v>
      </c>
      <c r="O89" s="11">
        <v>-179.74915414000003</v>
      </c>
      <c r="P89" s="11">
        <v>122.99204578999999</v>
      </c>
      <c r="Q89" s="9">
        <v>75</v>
      </c>
    </row>
    <row r="90" spans="1:17" ht="14.1" customHeight="1" x14ac:dyDescent="0.2">
      <c r="A90" s="8">
        <v>76</v>
      </c>
      <c r="B90" s="10" t="s">
        <v>72</v>
      </c>
      <c r="C90" s="14">
        <f>C91+C92</f>
        <v>3023.0128602899995</v>
      </c>
      <c r="D90" s="14">
        <f t="shared" ref="D90:G90" si="64">D91+D92</f>
        <v>-488.20726140000005</v>
      </c>
      <c r="E90" s="14">
        <f t="shared" si="64"/>
        <v>314.14181502999998</v>
      </c>
      <c r="F90" s="14">
        <f t="shared" si="64"/>
        <v>978.27901778</v>
      </c>
      <c r="G90" s="14">
        <f t="shared" si="64"/>
        <v>2218.7992888799999</v>
      </c>
      <c r="H90" s="14">
        <f>H91+H92</f>
        <v>1807.6487524900001</v>
      </c>
      <c r="I90" s="14">
        <f t="shared" ref="I90:P90" si="65">I91+I92</f>
        <v>-1931.4772393899993</v>
      </c>
      <c r="J90" s="14">
        <f t="shared" si="65"/>
        <v>1671.1549040399996</v>
      </c>
      <c r="K90" s="14">
        <f t="shared" si="65"/>
        <v>3340.4071635800001</v>
      </c>
      <c r="L90" s="14">
        <f t="shared" si="65"/>
        <v>-1272.43607574</v>
      </c>
      <c r="M90" s="14">
        <f t="shared" si="65"/>
        <v>-3142.5639452600003</v>
      </c>
      <c r="N90" s="14">
        <f t="shared" si="65"/>
        <v>614.86318025999981</v>
      </c>
      <c r="O90" s="14">
        <f t="shared" si="65"/>
        <v>-1470.6999723500001</v>
      </c>
      <c r="P90" s="14">
        <f t="shared" si="65"/>
        <v>-2286.7271531699998</v>
      </c>
      <c r="Q90" s="9">
        <v>76</v>
      </c>
    </row>
    <row r="91" spans="1:17" ht="12.95" customHeight="1" x14ac:dyDescent="0.2">
      <c r="A91" s="8">
        <v>77</v>
      </c>
      <c r="B91" s="10" t="s">
        <v>73</v>
      </c>
      <c r="C91" s="11">
        <f t="shared" si="58"/>
        <v>589.05859841000006</v>
      </c>
      <c r="D91" s="11">
        <v>-514.57905030000006</v>
      </c>
      <c r="E91" s="11">
        <v>482.35561447999999</v>
      </c>
      <c r="F91" s="11">
        <v>-1046.2258963699999</v>
      </c>
      <c r="G91" s="11">
        <v>1667.5079306</v>
      </c>
      <c r="H91" s="11">
        <f t="shared" si="59"/>
        <v>-1688.4342352699998</v>
      </c>
      <c r="I91" s="11">
        <v>-674.68129083999963</v>
      </c>
      <c r="J91" s="11">
        <v>-298.75502511000019</v>
      </c>
      <c r="K91" s="11">
        <v>448.92810693000007</v>
      </c>
      <c r="L91" s="11">
        <v>-1163.9260262499999</v>
      </c>
      <c r="M91" s="11">
        <f t="shared" ref="M91:M92" si="66">N91+O91+P91</f>
        <v>-5115.2475508300004</v>
      </c>
      <c r="N91" s="11">
        <v>-1250.1606894100003</v>
      </c>
      <c r="O91" s="11">
        <v>-1691.7991544200001</v>
      </c>
      <c r="P91" s="11">
        <v>-2173.287707</v>
      </c>
      <c r="Q91" s="9">
        <v>77</v>
      </c>
    </row>
    <row r="92" spans="1:17" ht="12.95" customHeight="1" x14ac:dyDescent="0.2">
      <c r="A92" s="8">
        <v>78</v>
      </c>
      <c r="B92" s="10" t="s">
        <v>74</v>
      </c>
      <c r="C92" s="11">
        <f t="shared" si="58"/>
        <v>2433.9542618799996</v>
      </c>
      <c r="D92" s="11">
        <v>26.371788899999999</v>
      </c>
      <c r="E92" s="11">
        <v>-168.21379945000001</v>
      </c>
      <c r="F92" s="11">
        <v>2024.5049141499999</v>
      </c>
      <c r="G92" s="11">
        <v>551.29135827999994</v>
      </c>
      <c r="H92" s="11">
        <f t="shared" si="59"/>
        <v>3496.0829877599999</v>
      </c>
      <c r="I92" s="11">
        <v>-1256.7959485499998</v>
      </c>
      <c r="J92" s="11">
        <v>1969.9099291499997</v>
      </c>
      <c r="K92" s="11">
        <v>2891.4790566500001</v>
      </c>
      <c r="L92" s="11">
        <v>-108.51004949</v>
      </c>
      <c r="M92" s="11">
        <f t="shared" si="66"/>
        <v>1972.6836055700001</v>
      </c>
      <c r="N92" s="11">
        <v>1865.0238696700001</v>
      </c>
      <c r="O92" s="11">
        <v>221.09918207000001</v>
      </c>
      <c r="P92" s="11">
        <v>-113.43944616999997</v>
      </c>
      <c r="Q92" s="9">
        <v>78</v>
      </c>
    </row>
    <row r="93" spans="1:17" ht="14.1" customHeight="1" x14ac:dyDescent="0.2">
      <c r="A93" s="8">
        <v>79</v>
      </c>
      <c r="B93" s="10" t="s">
        <v>75</v>
      </c>
      <c r="C93" s="14">
        <f>C94+C99</f>
        <v>-803.05936525999959</v>
      </c>
      <c r="D93" s="14">
        <f t="shared" ref="D93:G93" si="67">D94+D99</f>
        <v>196.13108728999998</v>
      </c>
      <c r="E93" s="14">
        <f t="shared" si="67"/>
        <v>-991.36739890000001</v>
      </c>
      <c r="F93" s="14">
        <f t="shared" si="67"/>
        <v>-518.71763407000003</v>
      </c>
      <c r="G93" s="14">
        <f t="shared" si="67"/>
        <v>510.89458042000024</v>
      </c>
      <c r="H93" s="14">
        <f>H94+H99</f>
        <v>1532.5324940899984</v>
      </c>
      <c r="I93" s="14">
        <f t="shared" ref="I93:P93" si="68">I94+I99</f>
        <v>-186.88315627000145</v>
      </c>
      <c r="J93" s="14">
        <f t="shared" si="68"/>
        <v>392.6404345100002</v>
      </c>
      <c r="K93" s="14">
        <f t="shared" si="68"/>
        <v>660.46062862999997</v>
      </c>
      <c r="L93" s="14">
        <f t="shared" si="68"/>
        <v>666.31458721999957</v>
      </c>
      <c r="M93" s="14">
        <f t="shared" si="68"/>
        <v>2069.0483132300001</v>
      </c>
      <c r="N93" s="14">
        <f t="shared" si="68"/>
        <v>-350.4758659499999</v>
      </c>
      <c r="O93" s="14">
        <f t="shared" si="68"/>
        <v>968.89242915999989</v>
      </c>
      <c r="P93" s="14">
        <f t="shared" si="68"/>
        <v>1450.6317500200003</v>
      </c>
      <c r="Q93" s="9">
        <v>79</v>
      </c>
    </row>
    <row r="94" spans="1:17" ht="12.95" customHeight="1" x14ac:dyDescent="0.2">
      <c r="A94" s="8">
        <v>80</v>
      </c>
      <c r="B94" s="10" t="s">
        <v>76</v>
      </c>
      <c r="C94" s="11">
        <f>C95+C96+C97+C98</f>
        <v>-232.48967571999947</v>
      </c>
      <c r="D94" s="11">
        <f t="shared" ref="D94:G94" si="69">D95+D96+D97+D98</f>
        <v>1061.33435074</v>
      </c>
      <c r="E94" s="11">
        <f t="shared" si="69"/>
        <v>-501.66156274999992</v>
      </c>
      <c r="F94" s="11">
        <f t="shared" si="69"/>
        <v>305.59523964999994</v>
      </c>
      <c r="G94" s="11">
        <f t="shared" si="69"/>
        <v>-1097.7577033599998</v>
      </c>
      <c r="H94" s="11">
        <f>H95+H96+H97+H98</f>
        <v>1342.3283219599984</v>
      </c>
      <c r="I94" s="11">
        <f t="shared" ref="I94:P94" si="70">I95+I96+I97+I98</f>
        <v>-823.0616742800014</v>
      </c>
      <c r="J94" s="11">
        <f t="shared" si="70"/>
        <v>-966.14076423000006</v>
      </c>
      <c r="K94" s="11">
        <f t="shared" si="70"/>
        <v>2071.21690356</v>
      </c>
      <c r="L94" s="11">
        <f t="shared" si="70"/>
        <v>1060.3138569099999</v>
      </c>
      <c r="M94" s="11">
        <f t="shared" si="70"/>
        <v>-146.7407244699998</v>
      </c>
      <c r="N94" s="11">
        <f t="shared" si="70"/>
        <v>471.99878886000005</v>
      </c>
      <c r="O94" s="11">
        <f t="shared" si="70"/>
        <v>1414.5934304999998</v>
      </c>
      <c r="P94" s="11">
        <f t="shared" si="70"/>
        <v>-2033.3329438299997</v>
      </c>
      <c r="Q94" s="9">
        <v>80</v>
      </c>
    </row>
    <row r="95" spans="1:17" ht="12.95" customHeight="1" x14ac:dyDescent="0.2">
      <c r="A95" s="8">
        <v>81</v>
      </c>
      <c r="B95" s="10" t="s">
        <v>77</v>
      </c>
      <c r="C95" s="11">
        <f t="shared" ref="C95:C104" si="71">D95+E95+F95+G95</f>
        <v>-536.624684</v>
      </c>
      <c r="D95" s="11">
        <v>-135.22435300000001</v>
      </c>
      <c r="E95" s="11">
        <v>-126.87619799999999</v>
      </c>
      <c r="F95" s="11">
        <v>-126.34518499999999</v>
      </c>
      <c r="G95" s="11">
        <v>-148.17894799999999</v>
      </c>
      <c r="H95" s="11">
        <f t="shared" ref="H95:H104" si="72">I95+J95+K95+L95</f>
        <v>-71.589868060000015</v>
      </c>
      <c r="I95" s="11">
        <v>-2.4517803499999999</v>
      </c>
      <c r="J95" s="11">
        <v>-9.4317372400000004</v>
      </c>
      <c r="K95" s="11">
        <v>-17.703362740000006</v>
      </c>
      <c r="L95" s="11">
        <v>-42.002987730000001</v>
      </c>
      <c r="M95" s="11">
        <f t="shared" ref="M95:M98" si="73">N95+O95+P95</f>
        <v>43.951126520000003</v>
      </c>
      <c r="N95" s="11">
        <v>38.629068930000003</v>
      </c>
      <c r="O95" s="11">
        <v>14.686158299999999</v>
      </c>
      <c r="P95" s="11">
        <v>-9.3641007100000024</v>
      </c>
      <c r="Q95" s="9">
        <v>81</v>
      </c>
    </row>
    <row r="96" spans="1:17" ht="12.95" customHeight="1" x14ac:dyDescent="0.2">
      <c r="A96" s="8">
        <v>82</v>
      </c>
      <c r="B96" s="10" t="s">
        <v>78</v>
      </c>
      <c r="C96" s="11">
        <f t="shared" si="71"/>
        <v>2051.4691618000002</v>
      </c>
      <c r="D96" s="11">
        <v>765.68911174000004</v>
      </c>
      <c r="E96" s="11">
        <v>-16.227460049999998</v>
      </c>
      <c r="F96" s="11">
        <v>847.87552228999994</v>
      </c>
      <c r="G96" s="11">
        <v>454.13198782000001</v>
      </c>
      <c r="H96" s="11">
        <f t="shared" si="72"/>
        <v>2405.4417751599999</v>
      </c>
      <c r="I96" s="11">
        <v>622.94159653999998</v>
      </c>
      <c r="J96" s="11">
        <v>617.53235959000006</v>
      </c>
      <c r="K96" s="11">
        <v>1640.9582560399999</v>
      </c>
      <c r="L96" s="11">
        <v>-475.99043700999999</v>
      </c>
      <c r="M96" s="11">
        <f t="shared" si="73"/>
        <v>-233.29027968999981</v>
      </c>
      <c r="N96" s="11">
        <v>316.90327511999999</v>
      </c>
      <c r="O96" s="11">
        <v>491.62993926999997</v>
      </c>
      <c r="P96" s="11">
        <v>-1041.8234940799998</v>
      </c>
      <c r="Q96" s="9">
        <v>82</v>
      </c>
    </row>
    <row r="97" spans="1:17" ht="12.95" customHeight="1" x14ac:dyDescent="0.2">
      <c r="A97" s="8">
        <v>83</v>
      </c>
      <c r="B97" s="10" t="s">
        <v>79</v>
      </c>
      <c r="C97" s="11">
        <f t="shared" si="71"/>
        <v>-1559.2980108799998</v>
      </c>
      <c r="D97" s="11">
        <v>522.92419973999995</v>
      </c>
      <c r="E97" s="11">
        <v>-322.69471102999995</v>
      </c>
      <c r="F97" s="11">
        <v>-357.84826807999997</v>
      </c>
      <c r="G97" s="11">
        <v>-1401.6792315099997</v>
      </c>
      <c r="H97" s="11">
        <f t="shared" si="72"/>
        <v>-1103.1467531400017</v>
      </c>
      <c r="I97" s="11">
        <v>-1430.2971252600014</v>
      </c>
      <c r="J97" s="11">
        <v>-1707.3404849100002</v>
      </c>
      <c r="K97" s="11">
        <v>520.43789452999999</v>
      </c>
      <c r="L97" s="11">
        <v>1514.0529624999999</v>
      </c>
      <c r="M97" s="11">
        <f t="shared" si="73"/>
        <v>653.68967381999994</v>
      </c>
      <c r="N97" s="11">
        <v>170.66215935000002</v>
      </c>
      <c r="O97" s="11">
        <v>942.1772268499999</v>
      </c>
      <c r="P97" s="11">
        <v>-459.14971237999987</v>
      </c>
      <c r="Q97" s="9">
        <v>83</v>
      </c>
    </row>
    <row r="98" spans="1:17" ht="12.95" customHeight="1" x14ac:dyDescent="0.2">
      <c r="A98" s="8">
        <v>84</v>
      </c>
      <c r="B98" s="10" t="s">
        <v>80</v>
      </c>
      <c r="C98" s="11">
        <f t="shared" si="71"/>
        <v>-188.03614263999998</v>
      </c>
      <c r="D98" s="11">
        <v>-92.054607739999994</v>
      </c>
      <c r="E98" s="11">
        <v>-35.863193670000001</v>
      </c>
      <c r="F98" s="11">
        <v>-58.086829559999998</v>
      </c>
      <c r="G98" s="11">
        <v>-2.0315116699999969</v>
      </c>
      <c r="H98" s="11">
        <f t="shared" si="72"/>
        <v>111.62316800000001</v>
      </c>
      <c r="I98" s="11">
        <v>-13.254365209999996</v>
      </c>
      <c r="J98" s="11">
        <v>133.09909833</v>
      </c>
      <c r="K98" s="11">
        <v>-72.475884269999995</v>
      </c>
      <c r="L98" s="11">
        <v>64.254319150000001</v>
      </c>
      <c r="M98" s="11">
        <f t="shared" si="73"/>
        <v>-611.09124511999994</v>
      </c>
      <c r="N98" s="11">
        <v>-54.195714539999997</v>
      </c>
      <c r="O98" s="11">
        <v>-33.89989391999999</v>
      </c>
      <c r="P98" s="11">
        <v>-522.99563665999995</v>
      </c>
      <c r="Q98" s="9">
        <v>84</v>
      </c>
    </row>
    <row r="99" spans="1:17" ht="12.95" customHeight="1" x14ac:dyDescent="0.2">
      <c r="A99" s="8">
        <v>85</v>
      </c>
      <c r="B99" s="10" t="s">
        <v>81</v>
      </c>
      <c r="C99" s="11">
        <f>C100+C101+C102+C103</f>
        <v>-570.56968954000013</v>
      </c>
      <c r="D99" s="11">
        <f t="shared" ref="D99:G99" si="74">D100+D101+D102+D103</f>
        <v>-865.20326345000001</v>
      </c>
      <c r="E99" s="11">
        <f t="shared" si="74"/>
        <v>-489.7058361500001</v>
      </c>
      <c r="F99" s="11">
        <f t="shared" si="74"/>
        <v>-824.31287371999997</v>
      </c>
      <c r="G99" s="11">
        <f t="shared" si="74"/>
        <v>1608.6522837800001</v>
      </c>
      <c r="H99" s="11">
        <f>H100+H101+H102+H103</f>
        <v>190.2041721299999</v>
      </c>
      <c r="I99" s="11">
        <f t="shared" ref="I99:P99" si="75">I100+I101+I102+I103</f>
        <v>636.17851800999995</v>
      </c>
      <c r="J99" s="11">
        <f t="shared" si="75"/>
        <v>1358.7811987400003</v>
      </c>
      <c r="K99" s="11">
        <f t="shared" si="75"/>
        <v>-1410.75627493</v>
      </c>
      <c r="L99" s="11">
        <f t="shared" si="75"/>
        <v>-393.9992696900004</v>
      </c>
      <c r="M99" s="11">
        <f t="shared" si="75"/>
        <v>2215.7890376999999</v>
      </c>
      <c r="N99" s="11">
        <f t="shared" si="75"/>
        <v>-822.47465480999995</v>
      </c>
      <c r="O99" s="11">
        <f t="shared" si="75"/>
        <v>-445.70100133999995</v>
      </c>
      <c r="P99" s="11">
        <f t="shared" si="75"/>
        <v>3483.96469385</v>
      </c>
      <c r="Q99" s="9">
        <v>85</v>
      </c>
    </row>
    <row r="100" spans="1:17" ht="12.95" customHeight="1" x14ac:dyDescent="0.2">
      <c r="A100" s="8">
        <v>86</v>
      </c>
      <c r="B100" s="10" t="s">
        <v>82</v>
      </c>
      <c r="C100" s="11">
        <f t="shared" si="71"/>
        <v>71.523364000000001</v>
      </c>
      <c r="D100" s="11">
        <v>61.347958000000006</v>
      </c>
      <c r="E100" s="11">
        <v>10.805714000000002</v>
      </c>
      <c r="F100" s="11">
        <v>11.970315000000003</v>
      </c>
      <c r="G100" s="11">
        <v>-12.600623000000004</v>
      </c>
      <c r="H100" s="11">
        <f t="shared" si="72"/>
        <v>166.22329120999999</v>
      </c>
      <c r="I100" s="11">
        <v>120.59271495</v>
      </c>
      <c r="J100" s="11">
        <v>-64.4481495</v>
      </c>
      <c r="K100" s="11">
        <v>93.866271189999992</v>
      </c>
      <c r="L100" s="11">
        <v>16.212454569999998</v>
      </c>
      <c r="M100" s="11">
        <f t="shared" ref="M100:M103" si="76">N100+O100+P100</f>
        <v>19.620533220000006</v>
      </c>
      <c r="N100" s="11">
        <v>50.627952110000003</v>
      </c>
      <c r="O100" s="11">
        <v>-113.33693269</v>
      </c>
      <c r="P100" s="11">
        <v>82.329513800000001</v>
      </c>
      <c r="Q100" s="9">
        <v>86</v>
      </c>
    </row>
    <row r="101" spans="1:17" ht="12.95" customHeight="1" x14ac:dyDescent="0.2">
      <c r="A101" s="8">
        <v>87</v>
      </c>
      <c r="B101" s="10" t="s">
        <v>83</v>
      </c>
      <c r="C101" s="11">
        <f t="shared" si="71"/>
        <v>-2450.3651391200001</v>
      </c>
      <c r="D101" s="11">
        <v>-1600.3196675500001</v>
      </c>
      <c r="E101" s="11">
        <v>-365.62947044000003</v>
      </c>
      <c r="F101" s="11">
        <v>-629.0365174399999</v>
      </c>
      <c r="G101" s="11">
        <v>144.62051631000003</v>
      </c>
      <c r="H101" s="11">
        <f t="shared" si="72"/>
        <v>141.27264085999965</v>
      </c>
      <c r="I101" s="11">
        <v>463.69656103</v>
      </c>
      <c r="J101" s="11">
        <v>629.42490749000001</v>
      </c>
      <c r="K101" s="11">
        <v>-1117.4038575</v>
      </c>
      <c r="L101" s="11">
        <v>165.55502983999961</v>
      </c>
      <c r="M101" s="11">
        <f t="shared" si="76"/>
        <v>-632.07704467000008</v>
      </c>
      <c r="N101" s="11">
        <v>-1122.3407474000001</v>
      </c>
      <c r="O101" s="11">
        <v>113.17134633000005</v>
      </c>
      <c r="P101" s="11">
        <v>377.09235639999997</v>
      </c>
      <c r="Q101" s="9">
        <v>87</v>
      </c>
    </row>
    <row r="102" spans="1:17" ht="12.95" customHeight="1" x14ac:dyDescent="0.2">
      <c r="A102" s="8">
        <v>88</v>
      </c>
      <c r="B102" s="10" t="s">
        <v>84</v>
      </c>
      <c r="C102" s="11">
        <f t="shared" si="71"/>
        <v>1426.5226023599998</v>
      </c>
      <c r="D102" s="11">
        <v>579.72366779000004</v>
      </c>
      <c r="E102" s="11">
        <v>-173.34744236000003</v>
      </c>
      <c r="F102" s="11">
        <v>-300.09548228000006</v>
      </c>
      <c r="G102" s="11">
        <v>1320.24185921</v>
      </c>
      <c r="H102" s="11">
        <f t="shared" si="72"/>
        <v>25.245611370000233</v>
      </c>
      <c r="I102" s="11">
        <v>59.326637339999998</v>
      </c>
      <c r="J102" s="11">
        <v>1115.4536238100002</v>
      </c>
      <c r="K102" s="11">
        <v>-497.53202399999992</v>
      </c>
      <c r="L102" s="11">
        <v>-652.00262578000002</v>
      </c>
      <c r="M102" s="11">
        <f t="shared" si="76"/>
        <v>2161.4984569399999</v>
      </c>
      <c r="N102" s="11">
        <v>292.7578380600001</v>
      </c>
      <c r="O102" s="11">
        <v>-436.97191261</v>
      </c>
      <c r="P102" s="11">
        <v>2305.7125314899999</v>
      </c>
      <c r="Q102" s="9">
        <v>88</v>
      </c>
    </row>
    <row r="103" spans="1:17" ht="12.95" customHeight="1" x14ac:dyDescent="0.2">
      <c r="A103" s="8">
        <v>89</v>
      </c>
      <c r="B103" s="10" t="s">
        <v>85</v>
      </c>
      <c r="C103" s="11">
        <f t="shared" si="71"/>
        <v>381.74948322</v>
      </c>
      <c r="D103" s="11">
        <v>94.044778309999998</v>
      </c>
      <c r="E103" s="11">
        <v>38.465362650000003</v>
      </c>
      <c r="F103" s="11">
        <v>92.848810999999998</v>
      </c>
      <c r="G103" s="11">
        <v>156.39053125999999</v>
      </c>
      <c r="H103" s="11">
        <f t="shared" si="72"/>
        <v>-142.53737130999997</v>
      </c>
      <c r="I103" s="11">
        <v>-7.4373953100000003</v>
      </c>
      <c r="J103" s="11">
        <v>-321.64918305999998</v>
      </c>
      <c r="K103" s="11">
        <v>110.31333537999998</v>
      </c>
      <c r="L103" s="11">
        <v>76.235871680000017</v>
      </c>
      <c r="M103" s="11">
        <f t="shared" si="76"/>
        <v>666.74709221000001</v>
      </c>
      <c r="N103" s="11">
        <v>-43.519697579999992</v>
      </c>
      <c r="O103" s="11">
        <v>-8.5635023699999984</v>
      </c>
      <c r="P103" s="11">
        <v>718.83029216</v>
      </c>
      <c r="Q103" s="9">
        <v>89</v>
      </c>
    </row>
    <row r="104" spans="1:17" ht="14.1" customHeight="1" x14ac:dyDescent="0.2">
      <c r="A104" s="8">
        <v>90</v>
      </c>
      <c r="B104" s="10" t="s">
        <v>86</v>
      </c>
      <c r="C104" s="14">
        <f t="shared" si="71"/>
        <v>-1227.1364772500001</v>
      </c>
      <c r="D104" s="14">
        <v>214.54717655000002</v>
      </c>
      <c r="E104" s="14">
        <v>-219.05812280000001</v>
      </c>
      <c r="F104" s="14">
        <v>-366.04648830000002</v>
      </c>
      <c r="G104" s="14">
        <v>-856.57904270000006</v>
      </c>
      <c r="H104" s="14">
        <f t="shared" si="72"/>
        <v>-5550.2990898200005</v>
      </c>
      <c r="I104" s="14">
        <v>917.26926772000002</v>
      </c>
      <c r="J104" s="14">
        <v>-2690.2399072999997</v>
      </c>
      <c r="K104" s="14">
        <v>-4139.4189784200007</v>
      </c>
      <c r="L104" s="14">
        <v>362.09052817999986</v>
      </c>
      <c r="M104" s="14">
        <f>N104+O104+P104</f>
        <v>2021.4221478400004</v>
      </c>
      <c r="N104" s="14">
        <v>789.09434454999996</v>
      </c>
      <c r="O104" s="14">
        <v>45.90989416</v>
      </c>
      <c r="P104" s="14">
        <v>1186.4179091300005</v>
      </c>
      <c r="Q104" s="9">
        <v>90</v>
      </c>
    </row>
    <row r="105" spans="1:17" ht="15.95" customHeight="1" x14ac:dyDescent="0.2">
      <c r="A105" s="8">
        <v>91</v>
      </c>
      <c r="B105" s="10" t="s">
        <v>87</v>
      </c>
      <c r="C105" s="12">
        <f t="shared" ref="C105:P105" si="77">-C14-C78</f>
        <v>-1411.9483523800027</v>
      </c>
      <c r="D105" s="12">
        <f t="shared" si="77"/>
        <v>85.274645330001022</v>
      </c>
      <c r="E105" s="12">
        <f t="shared" si="77"/>
        <v>1744.3648781899992</v>
      </c>
      <c r="F105" s="12">
        <f t="shared" si="77"/>
        <v>-980.84372697000185</v>
      </c>
      <c r="G105" s="12">
        <f t="shared" si="77"/>
        <v>-2260.7441489300013</v>
      </c>
      <c r="H105" s="12">
        <f t="shared" si="77"/>
        <v>351.94470522000256</v>
      </c>
      <c r="I105" s="12">
        <f t="shared" si="77"/>
        <v>-155.98381409999828</v>
      </c>
      <c r="J105" s="12">
        <f t="shared" si="77"/>
        <v>-123.03229923999908</v>
      </c>
      <c r="K105" s="12">
        <f t="shared" si="77"/>
        <v>904.91577436000068</v>
      </c>
      <c r="L105" s="12">
        <f t="shared" si="77"/>
        <v>-273.95495580000073</v>
      </c>
      <c r="M105" s="12">
        <f t="shared" si="77"/>
        <v>-1428.3999160399999</v>
      </c>
      <c r="N105" s="12">
        <f t="shared" si="77"/>
        <v>-1287.5491138500001</v>
      </c>
      <c r="O105" s="12">
        <f t="shared" si="77"/>
        <v>297.32755383000091</v>
      </c>
      <c r="P105" s="12">
        <f t="shared" si="77"/>
        <v>-438.17835602000099</v>
      </c>
      <c r="Q105" s="9">
        <v>91</v>
      </c>
    </row>
    <row r="106" spans="1:17" ht="6" customHeight="1" x14ac:dyDescent="0.2">
      <c r="A106" s="15"/>
      <c r="B106" s="16"/>
      <c r="C106" s="28"/>
      <c r="D106" s="28"/>
      <c r="E106" s="28"/>
      <c r="F106" s="28"/>
      <c r="G106" s="28"/>
      <c r="H106" s="28"/>
      <c r="I106" s="16"/>
      <c r="J106" s="16"/>
      <c r="K106" s="16"/>
      <c r="L106" s="16"/>
      <c r="M106" s="16"/>
      <c r="N106" s="16"/>
      <c r="O106" s="17"/>
      <c r="P106" s="17"/>
      <c r="Q106" s="17"/>
    </row>
    <row r="107" spans="1:17" ht="6" customHeight="1" x14ac:dyDescent="0.2">
      <c r="B107" s="27"/>
      <c r="C107" s="29"/>
      <c r="D107" s="29"/>
      <c r="E107" s="29"/>
      <c r="F107" s="29"/>
      <c r="G107" s="29"/>
      <c r="H107" s="29"/>
    </row>
    <row r="108" spans="1:17" ht="12.75" customHeight="1" x14ac:dyDescent="0.2">
      <c r="A108" s="21" t="s">
        <v>95</v>
      </c>
      <c r="C108" s="23"/>
      <c r="D108" s="23"/>
      <c r="E108" s="23"/>
      <c r="F108" s="23"/>
      <c r="G108" s="23"/>
      <c r="H108" s="23"/>
    </row>
    <row r="109" spans="1:17" ht="12.75" customHeight="1" x14ac:dyDescent="0.2">
      <c r="A109" s="21" t="s">
        <v>15</v>
      </c>
      <c r="C109" s="23"/>
      <c r="D109" s="23"/>
      <c r="E109" s="23"/>
      <c r="F109" s="23"/>
      <c r="G109" s="23"/>
      <c r="H109" s="23"/>
    </row>
    <row r="110" spans="1:17" ht="12.75" customHeight="1" x14ac:dyDescent="0.2">
      <c r="A110" s="37" t="s">
        <v>10</v>
      </c>
      <c r="C110" s="23"/>
      <c r="D110" s="23"/>
      <c r="E110" s="23"/>
      <c r="F110" s="23"/>
      <c r="G110" s="23"/>
      <c r="H110" s="23"/>
    </row>
    <row r="111" spans="1:17" ht="12.75" customHeight="1" x14ac:dyDescent="0.2">
      <c r="A111" s="37" t="s">
        <v>11</v>
      </c>
      <c r="C111" s="23"/>
      <c r="D111" s="23"/>
      <c r="E111" s="23"/>
      <c r="F111" s="23"/>
      <c r="G111" s="23"/>
      <c r="H111" s="23"/>
    </row>
    <row r="112" spans="1:17" ht="12.75" customHeight="1" x14ac:dyDescent="0.2">
      <c r="A112" s="38" t="s">
        <v>16</v>
      </c>
      <c r="C112" s="23"/>
      <c r="D112" s="23"/>
      <c r="E112" s="23"/>
      <c r="F112" s="23"/>
      <c r="G112" s="23"/>
      <c r="H112" s="23"/>
    </row>
    <row r="113" spans="3:8" ht="12.75" customHeight="1" x14ac:dyDescent="0.2">
      <c r="C113" s="23"/>
      <c r="D113" s="23"/>
      <c r="E113" s="23"/>
      <c r="F113" s="23"/>
      <c r="G113" s="23"/>
      <c r="H113" s="23"/>
    </row>
    <row r="114" spans="3:8" ht="12.75" customHeight="1" x14ac:dyDescent="0.2">
      <c r="C114" s="23"/>
      <c r="D114" s="23"/>
      <c r="E114" s="23"/>
      <c r="F114" s="23"/>
      <c r="G114" s="23"/>
      <c r="H114" s="23"/>
    </row>
    <row r="115" spans="3:8" ht="12.75" customHeight="1" x14ac:dyDescent="0.2">
      <c r="C115" s="23"/>
      <c r="D115" s="23"/>
      <c r="E115" s="23"/>
      <c r="F115" s="23"/>
      <c r="G115" s="23"/>
      <c r="H115" s="23"/>
    </row>
    <row r="116" spans="3:8" ht="12.75" customHeight="1" x14ac:dyDescent="0.2">
      <c r="C116" s="23"/>
      <c r="D116" s="23"/>
      <c r="E116" s="23"/>
      <c r="F116" s="23"/>
      <c r="G116" s="23"/>
      <c r="H116" s="23"/>
    </row>
    <row r="117" spans="3:8" ht="12.75" customHeight="1" x14ac:dyDescent="0.2">
      <c r="C117" s="23"/>
      <c r="D117" s="23"/>
      <c r="E117" s="23"/>
      <c r="F117" s="23"/>
      <c r="G117" s="23"/>
      <c r="H117" s="23"/>
    </row>
    <row r="118" spans="3:8" ht="12.75" customHeight="1" x14ac:dyDescent="0.2">
      <c r="C118" s="23"/>
      <c r="D118" s="23"/>
      <c r="E118" s="23"/>
      <c r="F118" s="23"/>
      <c r="G118" s="23"/>
      <c r="H118" s="23"/>
    </row>
    <row r="119" spans="3:8" ht="12.75" customHeight="1" x14ac:dyDescent="0.2">
      <c r="C119" s="22"/>
      <c r="D119" s="22"/>
      <c r="E119" s="22"/>
      <c r="F119" s="22"/>
      <c r="G119" s="22"/>
      <c r="H119" s="22"/>
    </row>
    <row r="120" spans="3:8" ht="12.75" customHeight="1" x14ac:dyDescent="0.2">
      <c r="C120" s="24"/>
      <c r="D120" s="24"/>
      <c r="E120" s="24"/>
      <c r="F120" s="24"/>
      <c r="G120" s="24"/>
      <c r="H120" s="24"/>
    </row>
    <row r="121" spans="3:8" ht="12.75" customHeight="1" x14ac:dyDescent="0.2">
      <c r="C121" s="24"/>
      <c r="D121" s="24"/>
      <c r="E121" s="24"/>
      <c r="F121" s="24"/>
      <c r="G121" s="24"/>
      <c r="H121" s="24"/>
    </row>
    <row r="122" spans="3:8" ht="12.75" customHeight="1" x14ac:dyDescent="0.2">
      <c r="C122" s="24"/>
      <c r="D122" s="24"/>
      <c r="E122" s="24"/>
      <c r="F122" s="24"/>
      <c r="G122" s="24"/>
      <c r="H122" s="24"/>
    </row>
    <row r="123" spans="3:8" ht="12.75" customHeight="1" x14ac:dyDescent="0.2">
      <c r="C123" s="24"/>
      <c r="D123" s="24"/>
      <c r="E123" s="24"/>
      <c r="F123" s="24"/>
      <c r="G123" s="24"/>
      <c r="H123" s="24"/>
    </row>
    <row r="124" spans="3:8" ht="12.75" customHeight="1" x14ac:dyDescent="0.2">
      <c r="C124" s="24"/>
      <c r="D124" s="24"/>
      <c r="E124" s="24"/>
      <c r="F124" s="24"/>
      <c r="G124" s="24"/>
      <c r="H124" s="24"/>
    </row>
    <row r="125" spans="3:8" ht="12.75" customHeight="1" x14ac:dyDescent="0.2">
      <c r="C125" s="22"/>
      <c r="D125" s="22"/>
      <c r="E125" s="22"/>
      <c r="F125" s="22"/>
      <c r="G125" s="22"/>
      <c r="H125" s="22"/>
    </row>
    <row r="126" spans="3:8" ht="12.75" customHeight="1" x14ac:dyDescent="0.2">
      <c r="C126" s="24"/>
      <c r="D126" s="24"/>
      <c r="E126" s="24"/>
      <c r="F126" s="24"/>
      <c r="G126" s="24"/>
      <c r="H126" s="24"/>
    </row>
    <row r="127" spans="3:8" ht="12.75" customHeight="1" x14ac:dyDescent="0.2">
      <c r="C127" s="22"/>
      <c r="D127" s="22"/>
      <c r="E127" s="22"/>
      <c r="F127" s="22"/>
      <c r="G127" s="22"/>
      <c r="H127" s="22"/>
    </row>
    <row r="128" spans="3:8" ht="12.75" customHeight="1" x14ac:dyDescent="0.2">
      <c r="C128" s="25"/>
      <c r="D128" s="25"/>
      <c r="E128" s="25"/>
      <c r="F128" s="25"/>
      <c r="G128" s="25"/>
      <c r="H128" s="25"/>
    </row>
    <row r="129" spans="3:8" ht="12.75" customHeight="1" x14ac:dyDescent="0.2">
      <c r="C129" s="24"/>
      <c r="D129" s="24"/>
      <c r="E129" s="24"/>
      <c r="F129" s="24"/>
      <c r="G129" s="24"/>
      <c r="H129" s="24"/>
    </row>
    <row r="130" spans="3:8" ht="12.75" customHeight="1" x14ac:dyDescent="0.2">
      <c r="C130" s="26"/>
      <c r="D130" s="26"/>
      <c r="E130" s="26"/>
      <c r="F130" s="26"/>
      <c r="G130" s="26"/>
      <c r="H130" s="26"/>
    </row>
    <row r="131" spans="3:8" ht="12.75" customHeight="1" x14ac:dyDescent="0.2">
      <c r="C131" s="24"/>
      <c r="D131" s="24"/>
      <c r="E131" s="24"/>
      <c r="F131" s="24"/>
      <c r="G131" s="24"/>
      <c r="H131" s="24"/>
    </row>
    <row r="132" spans="3:8" ht="12.75" customHeight="1" x14ac:dyDescent="0.2">
      <c r="C132" s="27"/>
      <c r="D132" s="27"/>
      <c r="E132" s="27"/>
      <c r="F132" s="27"/>
      <c r="G132" s="27"/>
      <c r="H132" s="27"/>
    </row>
    <row r="133" spans="3:8" ht="12.75" customHeight="1" x14ac:dyDescent="0.2">
      <c r="C133" s="25"/>
      <c r="D133" s="25"/>
      <c r="E133" s="25"/>
      <c r="F133" s="25"/>
      <c r="G133" s="25"/>
      <c r="H133" s="25"/>
    </row>
    <row r="134" spans="3:8" ht="12.75" customHeight="1" x14ac:dyDescent="0.2">
      <c r="C134" s="22"/>
      <c r="D134" s="22"/>
      <c r="E134" s="22"/>
      <c r="F134" s="22"/>
      <c r="G134" s="22"/>
      <c r="H134" s="22"/>
    </row>
    <row r="135" spans="3:8" ht="12.75" customHeight="1" x14ac:dyDescent="0.2">
      <c r="C135" s="26"/>
      <c r="D135" s="26"/>
      <c r="E135" s="26"/>
      <c r="F135" s="26"/>
      <c r="G135" s="26"/>
      <c r="H135" s="26"/>
    </row>
    <row r="136" spans="3:8" ht="12.75" customHeight="1" x14ac:dyDescent="0.2">
      <c r="C136" s="22"/>
      <c r="D136" s="22"/>
      <c r="E136" s="22"/>
      <c r="F136" s="22"/>
      <c r="G136" s="22"/>
      <c r="H136" s="22"/>
    </row>
    <row r="137" spans="3:8" ht="12.75" customHeight="1" x14ac:dyDescent="0.2">
      <c r="C137" s="22"/>
    </row>
    <row r="138" spans="3:8" ht="12.75" customHeight="1" x14ac:dyDescent="0.2">
      <c r="C138" s="22"/>
    </row>
    <row r="139" spans="3:8" ht="12.75" customHeight="1" x14ac:dyDescent="0.2">
      <c r="C139" s="22"/>
    </row>
    <row r="140" spans="3:8" ht="12.75" customHeight="1" x14ac:dyDescent="0.2">
      <c r="C140" s="22"/>
    </row>
    <row r="141" spans="3:8" ht="12.75" customHeight="1" x14ac:dyDescent="0.2">
      <c r="C141" s="22"/>
    </row>
    <row r="142" spans="3:8" ht="12.75" customHeight="1" x14ac:dyDescent="0.2">
      <c r="C142" s="22"/>
    </row>
    <row r="143" spans="3:8" ht="12.75" customHeight="1" x14ac:dyDescent="0.2">
      <c r="C143" s="22"/>
    </row>
    <row r="144" spans="3:8" ht="12.75" customHeight="1" x14ac:dyDescent="0.2">
      <c r="C144" s="22"/>
    </row>
    <row r="145" spans="3:3" ht="12.75" customHeight="1" x14ac:dyDescent="0.2">
      <c r="C145" s="22"/>
    </row>
    <row r="146" spans="3:3" ht="12.75" customHeight="1" x14ac:dyDescent="0.2">
      <c r="C146" s="22"/>
    </row>
    <row r="147" spans="3:3" ht="12.75" customHeight="1" x14ac:dyDescent="0.2">
      <c r="C147" s="22"/>
    </row>
    <row r="148" spans="3:3" ht="12.75" customHeight="1" x14ac:dyDescent="0.2">
      <c r="C148" s="22"/>
    </row>
    <row r="149" spans="3:3" ht="12.75" customHeight="1" x14ac:dyDescent="0.2">
      <c r="C149" s="22"/>
    </row>
    <row r="150" spans="3:3" ht="12.75" customHeight="1" x14ac:dyDescent="0.2">
      <c r="C150" s="22"/>
    </row>
    <row r="151" spans="3:3" ht="12.75" customHeight="1" x14ac:dyDescent="0.2">
      <c r="C151" s="22"/>
    </row>
    <row r="152" spans="3:3" ht="12.75" customHeight="1" x14ac:dyDescent="0.2">
      <c r="C152" s="22"/>
    </row>
    <row r="153" spans="3:3" ht="12.75" customHeight="1" x14ac:dyDescent="0.2">
      <c r="C153" s="22"/>
    </row>
    <row r="154" spans="3:3" ht="12.75" customHeight="1" x14ac:dyDescent="0.2">
      <c r="C154" s="22"/>
    </row>
    <row r="155" spans="3:3" ht="12.75" customHeight="1" x14ac:dyDescent="0.2">
      <c r="C155" s="22"/>
    </row>
    <row r="156" spans="3:3" ht="12.75" customHeight="1" x14ac:dyDescent="0.2">
      <c r="C156" s="22"/>
    </row>
    <row r="157" spans="3:3" ht="12.75" customHeight="1" x14ac:dyDescent="0.2">
      <c r="C157" s="22"/>
    </row>
    <row r="158" spans="3:3" ht="12.75" customHeight="1" x14ac:dyDescent="0.2">
      <c r="C158" s="22"/>
    </row>
    <row r="159" spans="3:3" ht="12.75" customHeight="1" x14ac:dyDescent="0.2">
      <c r="C159" s="22"/>
    </row>
    <row r="160" spans="3:3" ht="12.75" customHeight="1" x14ac:dyDescent="0.2">
      <c r="C160" s="22"/>
    </row>
    <row r="161" spans="3:3" ht="12.75" customHeight="1" x14ac:dyDescent="0.2">
      <c r="C161" s="22"/>
    </row>
    <row r="162" spans="3:3" ht="12.75" customHeight="1" x14ac:dyDescent="0.2">
      <c r="C162" s="22"/>
    </row>
    <row r="163" spans="3:3" ht="12.75" customHeight="1" x14ac:dyDescent="0.2">
      <c r="C163" s="22"/>
    </row>
    <row r="164" spans="3:3" ht="12.75" customHeight="1" x14ac:dyDescent="0.2">
      <c r="C164" s="22"/>
    </row>
    <row r="165" spans="3:3" ht="12.75" customHeight="1" x14ac:dyDescent="0.2">
      <c r="C165" s="22"/>
    </row>
    <row r="166" spans="3:3" ht="12.75" customHeight="1" x14ac:dyDescent="0.2">
      <c r="C166" s="22"/>
    </row>
    <row r="167" spans="3:3" ht="12.75" customHeight="1" x14ac:dyDescent="0.2">
      <c r="C167" s="22"/>
    </row>
    <row r="168" spans="3:3" ht="12.75" customHeight="1" x14ac:dyDescent="0.2">
      <c r="C168" s="22"/>
    </row>
    <row r="169" spans="3:3" ht="12.75" customHeight="1" x14ac:dyDescent="0.2">
      <c r="C169" s="22"/>
    </row>
    <row r="170" spans="3:3" ht="12.75" customHeight="1" x14ac:dyDescent="0.2">
      <c r="C170" s="22"/>
    </row>
    <row r="171" spans="3:3" ht="12.75" customHeight="1" x14ac:dyDescent="0.2">
      <c r="C171" s="22"/>
    </row>
    <row r="172" spans="3:3" ht="12.75" customHeight="1" x14ac:dyDescent="0.2">
      <c r="C172" s="22"/>
    </row>
    <row r="173" spans="3:3" ht="12.75" customHeight="1" x14ac:dyDescent="0.2">
      <c r="C173" s="22"/>
    </row>
    <row r="174" spans="3:3" ht="12.75" customHeight="1" x14ac:dyDescent="0.2">
      <c r="C174" s="22"/>
    </row>
    <row r="175" spans="3:3" ht="12.75" customHeight="1" x14ac:dyDescent="0.2">
      <c r="C175" s="22"/>
    </row>
    <row r="176" spans="3:3" ht="12.75" customHeight="1" x14ac:dyDescent="0.2">
      <c r="C176" s="22"/>
    </row>
    <row r="177" spans="3:3" ht="12.75" customHeight="1" x14ac:dyDescent="0.2">
      <c r="C177" s="22"/>
    </row>
    <row r="178" spans="3:3" ht="12.75" customHeight="1" x14ac:dyDescent="0.2">
      <c r="C178" s="22"/>
    </row>
    <row r="179" spans="3:3" ht="12.75" customHeight="1" x14ac:dyDescent="0.2">
      <c r="C179" s="22"/>
    </row>
    <row r="180" spans="3:3" ht="12.75" customHeight="1" x14ac:dyDescent="0.2">
      <c r="C180" s="22"/>
    </row>
    <row r="181" spans="3:3" ht="12.75" customHeight="1" x14ac:dyDescent="0.2">
      <c r="C181" s="22"/>
    </row>
    <row r="182" spans="3:3" ht="12.75" customHeight="1" x14ac:dyDescent="0.2">
      <c r="C182" s="22"/>
    </row>
    <row r="183" spans="3:3" ht="12.75" customHeight="1" x14ac:dyDescent="0.2">
      <c r="C183" s="22"/>
    </row>
    <row r="184" spans="3:3" ht="12.75" customHeight="1" x14ac:dyDescent="0.2">
      <c r="C184" s="22"/>
    </row>
    <row r="185" spans="3:3" ht="12.75" customHeight="1" x14ac:dyDescent="0.2">
      <c r="C185" s="22"/>
    </row>
    <row r="186" spans="3:3" ht="12.75" customHeight="1" x14ac:dyDescent="0.2">
      <c r="C186" s="22"/>
    </row>
    <row r="187" spans="3:3" ht="12.75" customHeight="1" x14ac:dyDescent="0.2">
      <c r="C187" s="22"/>
    </row>
    <row r="188" spans="3:3" ht="12.75" customHeight="1" x14ac:dyDescent="0.2">
      <c r="C188" s="22"/>
    </row>
    <row r="189" spans="3:3" ht="12.75" customHeight="1" x14ac:dyDescent="0.2">
      <c r="C189" s="22"/>
    </row>
    <row r="190" spans="3:3" ht="12.75" customHeight="1" x14ac:dyDescent="0.2">
      <c r="C190" s="22"/>
    </row>
    <row r="191" spans="3:3" ht="12.75" customHeight="1" x14ac:dyDescent="0.2">
      <c r="C191" s="22"/>
    </row>
    <row r="192" spans="3:3" ht="12.75" customHeight="1" x14ac:dyDescent="0.2">
      <c r="C192" s="22"/>
    </row>
    <row r="193" spans="3:3" ht="12.75" customHeight="1" x14ac:dyDescent="0.2">
      <c r="C193" s="22"/>
    </row>
    <row r="194" spans="3:3" ht="12.75" customHeight="1" x14ac:dyDescent="0.2">
      <c r="C194" s="22"/>
    </row>
    <row r="195" spans="3:3" ht="12.75" customHeight="1" x14ac:dyDescent="0.2">
      <c r="C195" s="22"/>
    </row>
    <row r="196" spans="3:3" ht="12.75" customHeight="1" x14ac:dyDescent="0.2">
      <c r="C196" s="22"/>
    </row>
    <row r="197" spans="3:3" ht="12.75" customHeight="1" x14ac:dyDescent="0.2">
      <c r="C197" s="22"/>
    </row>
    <row r="198" spans="3:3" ht="12.75" customHeight="1" x14ac:dyDescent="0.2">
      <c r="C198" s="22"/>
    </row>
    <row r="199" spans="3:3" ht="12.75" customHeight="1" x14ac:dyDescent="0.2">
      <c r="C199" s="22"/>
    </row>
    <row r="200" spans="3:3" ht="12.75" customHeight="1" x14ac:dyDescent="0.2">
      <c r="C200" s="22"/>
    </row>
    <row r="201" spans="3:3" ht="12.75" customHeight="1" x14ac:dyDescent="0.2">
      <c r="C201" s="22"/>
    </row>
    <row r="202" spans="3:3" ht="12.75" customHeight="1" x14ac:dyDescent="0.2">
      <c r="C202" s="22"/>
    </row>
    <row r="203" spans="3:3" ht="12.75" customHeight="1" x14ac:dyDescent="0.2">
      <c r="C203" s="22"/>
    </row>
    <row r="204" spans="3:3" ht="12.75" customHeight="1" x14ac:dyDescent="0.2">
      <c r="C204" s="22"/>
    </row>
    <row r="205" spans="3:3" ht="12.75" customHeight="1" x14ac:dyDescent="0.2">
      <c r="C205" s="22"/>
    </row>
    <row r="206" spans="3:3" ht="12.75" customHeight="1" x14ac:dyDescent="0.2">
      <c r="C206" s="22"/>
    </row>
    <row r="207" spans="3:3" ht="12.75" customHeight="1" x14ac:dyDescent="0.2">
      <c r="C207" s="22"/>
    </row>
    <row r="208" spans="3:3" ht="12.75" customHeight="1" x14ac:dyDescent="0.2">
      <c r="C208" s="22"/>
    </row>
    <row r="209" spans="3:3" ht="12.75" customHeight="1" x14ac:dyDescent="0.2">
      <c r="C209" s="22"/>
    </row>
    <row r="210" spans="3:3" ht="12.75" customHeight="1" x14ac:dyDescent="0.2">
      <c r="C210" s="22"/>
    </row>
    <row r="211" spans="3:3" ht="12.75" customHeight="1" x14ac:dyDescent="0.2">
      <c r="C211" s="22"/>
    </row>
    <row r="212" spans="3:3" ht="12.75" customHeight="1" x14ac:dyDescent="0.2">
      <c r="C212" s="22"/>
    </row>
    <row r="213" spans="3:3" ht="12.75" customHeight="1" x14ac:dyDescent="0.2">
      <c r="C213" s="22"/>
    </row>
    <row r="214" spans="3:3" ht="12.75" customHeight="1" x14ac:dyDescent="0.2">
      <c r="C214" s="22"/>
    </row>
    <row r="215" spans="3:3" ht="12.75" customHeight="1" x14ac:dyDescent="0.2">
      <c r="C215" s="22"/>
    </row>
    <row r="216" spans="3:3" ht="12.75" customHeight="1" x14ac:dyDescent="0.2">
      <c r="C216" s="22"/>
    </row>
    <row r="217" spans="3:3" ht="12.75" customHeight="1" x14ac:dyDescent="0.2">
      <c r="C217" s="22"/>
    </row>
    <row r="218" spans="3:3" ht="12.75" customHeight="1" x14ac:dyDescent="0.2">
      <c r="C218" s="22"/>
    </row>
    <row r="219" spans="3:3" ht="12.75" customHeight="1" x14ac:dyDescent="0.2">
      <c r="C219" s="22"/>
    </row>
    <row r="220" spans="3:3" ht="12.75" customHeight="1" x14ac:dyDescent="0.2">
      <c r="C220" s="22"/>
    </row>
    <row r="221" spans="3:3" ht="12.75" customHeight="1" x14ac:dyDescent="0.2">
      <c r="C221" s="22"/>
    </row>
    <row r="222" spans="3:3" ht="12.75" customHeight="1" x14ac:dyDescent="0.2">
      <c r="C222" s="22"/>
    </row>
    <row r="223" spans="3:3" ht="12.75" customHeight="1" x14ac:dyDescent="0.2">
      <c r="C223" s="22"/>
    </row>
    <row r="224" spans="3:3" ht="12.75" customHeight="1" x14ac:dyDescent="0.2">
      <c r="C224" s="22"/>
    </row>
    <row r="225" spans="3:3" ht="12.75" customHeight="1" x14ac:dyDescent="0.2">
      <c r="C225" s="22"/>
    </row>
    <row r="226" spans="3:3" ht="12.75" customHeight="1" x14ac:dyDescent="0.2">
      <c r="C226" s="22"/>
    </row>
    <row r="227" spans="3:3" ht="12.75" customHeight="1" x14ac:dyDescent="0.2">
      <c r="C227" s="22"/>
    </row>
    <row r="228" spans="3:3" ht="12.75" customHeight="1" x14ac:dyDescent="0.2">
      <c r="C228" s="22"/>
    </row>
    <row r="229" spans="3:3" ht="12.75" customHeight="1" x14ac:dyDescent="0.2">
      <c r="C229" s="22"/>
    </row>
    <row r="230" spans="3:3" ht="12.75" customHeight="1" x14ac:dyDescent="0.2">
      <c r="C230" s="22"/>
    </row>
    <row r="231" spans="3:3" ht="12.75" customHeight="1" x14ac:dyDescent="0.2">
      <c r="C231" s="22"/>
    </row>
    <row r="232" spans="3:3" ht="12.75" customHeight="1" x14ac:dyDescent="0.2">
      <c r="C232" s="22"/>
    </row>
    <row r="233" spans="3:3" ht="12.75" customHeight="1" x14ac:dyDescent="0.2">
      <c r="C233" s="22"/>
    </row>
    <row r="234" spans="3:3" ht="12.75" customHeight="1" x14ac:dyDescent="0.2">
      <c r="C234" s="22"/>
    </row>
    <row r="235" spans="3:3" ht="12.75" customHeight="1" x14ac:dyDescent="0.2">
      <c r="C235" s="22"/>
    </row>
    <row r="236" spans="3:3" ht="12.75" customHeight="1" x14ac:dyDescent="0.2">
      <c r="C236" s="22"/>
    </row>
    <row r="237" spans="3:3" ht="12.75" customHeight="1" x14ac:dyDescent="0.2">
      <c r="C237" s="22"/>
    </row>
    <row r="238" spans="3:3" ht="12.75" customHeight="1" x14ac:dyDescent="0.2">
      <c r="C238" s="22"/>
    </row>
    <row r="239" spans="3:3" ht="12.75" customHeight="1" x14ac:dyDescent="0.2">
      <c r="C239" s="22"/>
    </row>
    <row r="240" spans="3:3" ht="12.75" customHeight="1" x14ac:dyDescent="0.2">
      <c r="C240" s="22"/>
    </row>
    <row r="241" spans="3:3" ht="12.75" customHeight="1" x14ac:dyDescent="0.2">
      <c r="C241" s="22"/>
    </row>
    <row r="242" spans="3:3" ht="12.75" customHeight="1" x14ac:dyDescent="0.2">
      <c r="C242" s="22"/>
    </row>
    <row r="243" spans="3:3" ht="12.75" customHeight="1" x14ac:dyDescent="0.2">
      <c r="C243" s="22"/>
    </row>
  </sheetData>
  <mergeCells count="21"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  <mergeCell ref="A1:G1"/>
    <mergeCell ref="H1:Q1"/>
    <mergeCell ref="A2:G2"/>
    <mergeCell ref="H2:Q2"/>
    <mergeCell ref="A3:G3"/>
    <mergeCell ref="H3:Q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2022-02-10T20:55:25Z</cp:lastPrinted>
  <dcterms:created xsi:type="dcterms:W3CDTF">2018-11-21T20:09:16Z</dcterms:created>
  <dcterms:modified xsi:type="dcterms:W3CDTF">2022-02-16T18:35:38Z</dcterms:modified>
</cp:coreProperties>
</file>